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5715" windowHeight="2655" activeTab="2"/>
  </bookViews>
  <sheets>
    <sheet name="DISPERSIÓN" sheetId="16" r:id="rId1"/>
    <sheet name="TOTAL" sheetId="11" r:id="rId2"/>
    <sheet name="TOTAL (2)" sheetId="18" r:id="rId3"/>
    <sheet name="MUJERES" sheetId="14" r:id="rId4"/>
    <sheet name="HOMBRES" sheetId="15" r:id="rId5"/>
    <sheet name="1CCA" sheetId="1" r:id="rId6"/>
    <sheet name="1CCB" sheetId="7" r:id="rId7"/>
    <sheet name="1APA" sheetId="8" r:id="rId8"/>
    <sheet name="2CCA" sheetId="4" r:id="rId9"/>
    <sheet name="2APA" sheetId="10" r:id="rId10"/>
    <sheet name="2APB" sheetId="2" r:id="rId11"/>
    <sheet name="3CV" sheetId="5" r:id="rId12"/>
    <sheet name="3AP" sheetId="9" r:id="rId13"/>
    <sheet name="Hoja1" sheetId="17" r:id="rId14"/>
  </sheets>
  <definedNames>
    <definedName name="_xlnm._FilterDatabase" localSheetId="0" hidden="1">DISPERSIÓN!$A$2:$AE$97</definedName>
    <definedName name="_xlnm._FilterDatabase" localSheetId="4" hidden="1">HOMBRES!$A$2:$AE$50</definedName>
    <definedName name="_xlnm._FilterDatabase" localSheetId="3" hidden="1">MUJERES!$A$2:$AE$54</definedName>
    <definedName name="_xlnm._FilterDatabase" localSheetId="1" hidden="1">TOTAL!$A$2:$AE$97</definedName>
    <definedName name="_xlnm._FilterDatabase" localSheetId="2" hidden="1">'TOTAL (2)'!$A$1:$AE$96</definedName>
  </definedNames>
  <calcPr calcId="145621"/>
</workbook>
</file>

<file path=xl/calcChain.xml><?xml version="1.0" encoding="utf-8"?>
<calcChain xmlns="http://schemas.openxmlformats.org/spreadsheetml/2006/main">
  <c r="B105" i="16" l="1"/>
  <c r="H101" i="18"/>
  <c r="H100" i="18"/>
  <c r="B100" i="18"/>
  <c r="C100" i="18" s="1"/>
  <c r="H99" i="18"/>
  <c r="B99" i="18"/>
  <c r="B101" i="18" s="1"/>
  <c r="C101" i="18" s="1"/>
  <c r="AD96" i="18"/>
  <c r="AC96" i="18"/>
  <c r="AB96" i="18"/>
  <c r="AA96" i="18"/>
  <c r="Z96" i="18"/>
  <c r="Y96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B132" i="18" s="1"/>
  <c r="C132" i="18" s="1"/>
  <c r="D96" i="18"/>
  <c r="B124" i="18" s="1"/>
  <c r="C124" i="18" s="1"/>
  <c r="C96" i="18"/>
  <c r="B116" i="18" s="1"/>
  <c r="C116" i="18" s="1"/>
  <c r="B96" i="18"/>
  <c r="B108" i="18" s="1"/>
  <c r="C108" i="18" s="1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B131" i="18" s="1"/>
  <c r="C131" i="18" s="1"/>
  <c r="D95" i="18"/>
  <c r="B123" i="18" s="1"/>
  <c r="C123" i="18" s="1"/>
  <c r="C95" i="18"/>
  <c r="B115" i="18" s="1"/>
  <c r="C115" i="18" s="1"/>
  <c r="B95" i="18"/>
  <c r="B107" i="18" s="1"/>
  <c r="C107" i="18" s="1"/>
  <c r="AD94" i="18"/>
  <c r="AC94" i="18"/>
  <c r="AB94" i="18"/>
  <c r="AA94" i="18"/>
  <c r="Z94" i="18"/>
  <c r="Y94" i="18"/>
  <c r="X94" i="18"/>
  <c r="W94" i="18"/>
  <c r="V94" i="18"/>
  <c r="U94" i="18"/>
  <c r="T94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B130" i="18" s="1"/>
  <c r="C130" i="18" s="1"/>
  <c r="D94" i="18"/>
  <c r="B122" i="18" s="1"/>
  <c r="C122" i="18" s="1"/>
  <c r="C94" i="18"/>
  <c r="B114" i="18" s="1"/>
  <c r="C114" i="18" s="1"/>
  <c r="B94" i="18"/>
  <c r="B106" i="18" s="1"/>
  <c r="C106" i="18" s="1"/>
  <c r="AD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B129" i="18" s="1"/>
  <c r="C129" i="18" s="1"/>
  <c r="D93" i="18"/>
  <c r="B121" i="18" s="1"/>
  <c r="C121" i="18" s="1"/>
  <c r="C93" i="18"/>
  <c r="B113" i="18" s="1"/>
  <c r="C113" i="18" s="1"/>
  <c r="B93" i="18"/>
  <c r="B105" i="18" s="1"/>
  <c r="C105" i="18" s="1"/>
  <c r="AD92" i="18"/>
  <c r="AC92" i="18"/>
  <c r="AB92" i="18"/>
  <c r="AA92" i="18"/>
  <c r="Z92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B128" i="18" s="1"/>
  <c r="D92" i="18"/>
  <c r="B120" i="18" s="1"/>
  <c r="C92" i="18"/>
  <c r="B112" i="18" s="1"/>
  <c r="B92" i="18"/>
  <c r="B104" i="18" s="1"/>
  <c r="C112" i="18" l="1"/>
  <c r="B117" i="18"/>
  <c r="C117" i="18" s="1"/>
  <c r="C104" i="18"/>
  <c r="B109" i="18"/>
  <c r="C109" i="18" s="1"/>
  <c r="C120" i="18"/>
  <c r="B125" i="18"/>
  <c r="C125" i="18" s="1"/>
  <c r="C128" i="18"/>
  <c r="B133" i="18"/>
  <c r="C133" i="18" s="1"/>
  <c r="C99" i="18"/>
  <c r="C86" i="15"/>
  <c r="C87" i="15"/>
  <c r="C88" i="15"/>
  <c r="C89" i="15"/>
  <c r="C90" i="15"/>
  <c r="C85" i="15"/>
  <c r="B85" i="15"/>
  <c r="B89" i="15"/>
  <c r="B88" i="15"/>
  <c r="B87" i="15"/>
  <c r="B86" i="15"/>
  <c r="C90" i="14"/>
  <c r="C91" i="14"/>
  <c r="C92" i="14"/>
  <c r="C93" i="14"/>
  <c r="C94" i="14"/>
  <c r="C89" i="14"/>
  <c r="B91" i="14"/>
  <c r="B92" i="14"/>
  <c r="B93" i="14"/>
  <c r="B90" i="14"/>
  <c r="B89" i="14"/>
  <c r="AA100" i="16"/>
  <c r="AD100" i="16"/>
  <c r="AC100" i="16"/>
  <c r="AB100" i="16"/>
  <c r="C140" i="16"/>
  <c r="C141" i="16"/>
  <c r="C142" i="16"/>
  <c r="C139" i="16"/>
  <c r="C138" i="16"/>
  <c r="C137" i="16"/>
  <c r="B142" i="16"/>
  <c r="B141" i="16"/>
  <c r="B140" i="16"/>
  <c r="B139" i="16"/>
  <c r="B138" i="16"/>
  <c r="B137" i="16"/>
  <c r="B90" i="15" l="1"/>
  <c r="B94" i="14"/>
  <c r="X100" i="16"/>
  <c r="U100" i="16" l="1"/>
  <c r="Y103" i="16" l="1"/>
  <c r="Y102" i="16"/>
  <c r="Y101" i="16"/>
  <c r="Y100" i="16"/>
  <c r="X103" i="16"/>
  <c r="X102" i="16"/>
  <c r="X101" i="16"/>
  <c r="W103" i="16"/>
  <c r="W102" i="16"/>
  <c r="W101" i="16"/>
  <c r="W100" i="16"/>
  <c r="V103" i="16"/>
  <c r="V102" i="16"/>
  <c r="V101" i="16"/>
  <c r="V100" i="16"/>
  <c r="U103" i="16"/>
  <c r="U102" i="16"/>
  <c r="U101" i="16"/>
  <c r="R103" i="16"/>
  <c r="Q103" i="16"/>
  <c r="P103" i="16"/>
  <c r="P102" i="16"/>
  <c r="O103" i="16"/>
  <c r="R102" i="16"/>
  <c r="Q102" i="16"/>
  <c r="O102" i="16"/>
  <c r="R101" i="16"/>
  <c r="Q101" i="16"/>
  <c r="P101" i="16"/>
  <c r="O101" i="16"/>
  <c r="R100" i="16"/>
  <c r="Q100" i="16"/>
  <c r="P100" i="16"/>
  <c r="O100" i="16"/>
  <c r="N103" i="16"/>
  <c r="N102" i="16"/>
  <c r="N101" i="16"/>
  <c r="N100" i="16"/>
  <c r="K103" i="16"/>
  <c r="K102" i="16"/>
  <c r="K101" i="16"/>
  <c r="K100" i="16"/>
  <c r="J103" i="16"/>
  <c r="J102" i="16"/>
  <c r="J101" i="16"/>
  <c r="J100" i="16"/>
  <c r="I100" i="16"/>
  <c r="I103" i="16"/>
  <c r="I102" i="16"/>
  <c r="I101" i="16"/>
  <c r="H103" i="16"/>
  <c r="H102" i="16"/>
  <c r="H101" i="16"/>
  <c r="H100" i="16"/>
  <c r="G103" i="16"/>
  <c r="P93" i="16"/>
  <c r="P94" i="16"/>
  <c r="P95" i="16"/>
  <c r="P96" i="16"/>
  <c r="P97" i="16"/>
  <c r="K93" i="16"/>
  <c r="K94" i="16"/>
  <c r="K95" i="16"/>
  <c r="K96" i="16"/>
  <c r="K97" i="16"/>
  <c r="G102" i="16"/>
  <c r="G101" i="16"/>
  <c r="B101" i="16"/>
  <c r="C101" i="16" s="1"/>
  <c r="G100" i="16"/>
  <c r="B100" i="16"/>
  <c r="B102" i="16" s="1"/>
  <c r="C102" i="16" s="1"/>
  <c r="J97" i="16"/>
  <c r="AD97" i="16"/>
  <c r="I97" i="16"/>
  <c r="AC97" i="16"/>
  <c r="W97" i="16"/>
  <c r="H97" i="16"/>
  <c r="AB97" i="16"/>
  <c r="V97" i="16"/>
  <c r="G97" i="16"/>
  <c r="AA97" i="16"/>
  <c r="U97" i="16"/>
  <c r="O97" i="16"/>
  <c r="F97" i="16"/>
  <c r="Z97" i="16"/>
  <c r="T97" i="16"/>
  <c r="N97" i="16"/>
  <c r="E97" i="16"/>
  <c r="Y97" i="16"/>
  <c r="S97" i="16"/>
  <c r="M97" i="16"/>
  <c r="D97" i="16"/>
  <c r="R97" i="16"/>
  <c r="Q97" i="16"/>
  <c r="L97" i="16"/>
  <c r="C97" i="16"/>
  <c r="X97" i="16"/>
  <c r="B97" i="16"/>
  <c r="J96" i="16"/>
  <c r="AD96" i="16"/>
  <c r="I96" i="16"/>
  <c r="AC96" i="16"/>
  <c r="W96" i="16"/>
  <c r="H96" i="16"/>
  <c r="AB96" i="16"/>
  <c r="V96" i="16"/>
  <c r="G96" i="16"/>
  <c r="AA96" i="16"/>
  <c r="U96" i="16"/>
  <c r="O96" i="16"/>
  <c r="F96" i="16"/>
  <c r="Z96" i="16"/>
  <c r="T96" i="16"/>
  <c r="N96" i="16"/>
  <c r="E96" i="16"/>
  <c r="Y96" i="16"/>
  <c r="S96" i="16"/>
  <c r="M96" i="16"/>
  <c r="D96" i="16"/>
  <c r="R96" i="16"/>
  <c r="Q96" i="16"/>
  <c r="L96" i="16"/>
  <c r="C96" i="16"/>
  <c r="X96" i="16"/>
  <c r="B96" i="16"/>
  <c r="J95" i="16"/>
  <c r="AD95" i="16"/>
  <c r="I95" i="16"/>
  <c r="AC95" i="16"/>
  <c r="W95" i="16"/>
  <c r="H95" i="16"/>
  <c r="AB95" i="16"/>
  <c r="V95" i="16"/>
  <c r="G95" i="16"/>
  <c r="AA95" i="16"/>
  <c r="U95" i="16"/>
  <c r="O95" i="16"/>
  <c r="F95" i="16"/>
  <c r="Z95" i="16"/>
  <c r="T95" i="16"/>
  <c r="N95" i="16"/>
  <c r="E95" i="16"/>
  <c r="Y95" i="16"/>
  <c r="S95" i="16"/>
  <c r="M95" i="16"/>
  <c r="D95" i="16"/>
  <c r="R95" i="16"/>
  <c r="Q95" i="16"/>
  <c r="L95" i="16"/>
  <c r="C95" i="16"/>
  <c r="X95" i="16"/>
  <c r="B95" i="16"/>
  <c r="J94" i="16"/>
  <c r="AD94" i="16"/>
  <c r="I94" i="16"/>
  <c r="AC94" i="16"/>
  <c r="W94" i="16"/>
  <c r="H94" i="16"/>
  <c r="AB94" i="16"/>
  <c r="V94" i="16"/>
  <c r="G94" i="16"/>
  <c r="AA94" i="16"/>
  <c r="U94" i="16"/>
  <c r="O94" i="16"/>
  <c r="F94" i="16"/>
  <c r="Z94" i="16"/>
  <c r="T94" i="16"/>
  <c r="N94" i="16"/>
  <c r="E94" i="16"/>
  <c r="Y94" i="16"/>
  <c r="S94" i="16"/>
  <c r="M94" i="16"/>
  <c r="D94" i="16"/>
  <c r="R94" i="16"/>
  <c r="Q94" i="16"/>
  <c r="L94" i="16"/>
  <c r="B114" i="16" s="1"/>
  <c r="C114" i="16" s="1"/>
  <c r="C94" i="16"/>
  <c r="X94" i="16"/>
  <c r="B94" i="16"/>
  <c r="J93" i="16"/>
  <c r="AD93" i="16"/>
  <c r="I93" i="16"/>
  <c r="AC93" i="16"/>
  <c r="W93" i="16"/>
  <c r="H93" i="16"/>
  <c r="AB93" i="16"/>
  <c r="V93" i="16"/>
  <c r="G93" i="16"/>
  <c r="AA93" i="16"/>
  <c r="U93" i="16"/>
  <c r="O93" i="16"/>
  <c r="F93" i="16"/>
  <c r="Z93" i="16"/>
  <c r="T93" i="16"/>
  <c r="N93" i="16"/>
  <c r="E93" i="16"/>
  <c r="Y93" i="16"/>
  <c r="S93" i="16"/>
  <c r="M93" i="16"/>
  <c r="D93" i="16"/>
  <c r="R93" i="16"/>
  <c r="Q93" i="16"/>
  <c r="L93" i="16"/>
  <c r="B113" i="16" s="1"/>
  <c r="C113" i="16" s="1"/>
  <c r="C93" i="16"/>
  <c r="X93" i="16"/>
  <c r="B93" i="16"/>
  <c r="B116" i="16" l="1"/>
  <c r="C116" i="16" s="1"/>
  <c r="B109" i="16"/>
  <c r="C109" i="16" s="1"/>
  <c r="B117" i="16"/>
  <c r="C117" i="16" s="1"/>
  <c r="B115" i="16"/>
  <c r="C115" i="16" s="1"/>
  <c r="B129" i="16"/>
  <c r="C129" i="16" s="1"/>
  <c r="B106" i="16"/>
  <c r="C106" i="16" s="1"/>
  <c r="B131" i="16"/>
  <c r="C131" i="16" s="1"/>
  <c r="B108" i="16"/>
  <c r="C108" i="16" s="1"/>
  <c r="B133" i="16"/>
  <c r="C133" i="16" s="1"/>
  <c r="C100" i="16"/>
  <c r="C105" i="16"/>
  <c r="B121" i="16"/>
  <c r="C121" i="16" s="1"/>
  <c r="B130" i="16"/>
  <c r="C130" i="16" s="1"/>
  <c r="B107" i="16"/>
  <c r="C107" i="16" s="1"/>
  <c r="B123" i="16"/>
  <c r="C123" i="16" s="1"/>
  <c r="B132" i="16"/>
  <c r="C132" i="16" s="1"/>
  <c r="B125" i="16"/>
  <c r="C125" i="16" s="1"/>
  <c r="B122" i="16"/>
  <c r="C122" i="16" s="1"/>
  <c r="B124" i="16"/>
  <c r="C124" i="16" s="1"/>
  <c r="B118" i="16"/>
  <c r="C118" i="16" s="1"/>
  <c r="H101" i="11"/>
  <c r="H100" i="11"/>
  <c r="H102" i="11"/>
  <c r="B134" i="16" l="1"/>
  <c r="C134" i="16" s="1"/>
  <c r="B110" i="16"/>
  <c r="C110" i="16" s="1"/>
  <c r="B126" i="16"/>
  <c r="C126" i="16" s="1"/>
  <c r="B101" i="11"/>
  <c r="C101" i="11" s="1"/>
  <c r="B100" i="11"/>
  <c r="C100" i="11" s="1"/>
  <c r="C78" i="15"/>
  <c r="C79" i="15"/>
  <c r="C80" i="15"/>
  <c r="C81" i="15"/>
  <c r="C82" i="15"/>
  <c r="C77" i="15"/>
  <c r="C70" i="15"/>
  <c r="C71" i="15"/>
  <c r="C72" i="15"/>
  <c r="C73" i="15"/>
  <c r="C74" i="15"/>
  <c r="C69" i="15"/>
  <c r="C62" i="15"/>
  <c r="C63" i="15"/>
  <c r="C64" i="15"/>
  <c r="C65" i="15"/>
  <c r="C66" i="15"/>
  <c r="C61" i="15"/>
  <c r="C54" i="15"/>
  <c r="C55" i="15"/>
  <c r="C56" i="15"/>
  <c r="C57" i="15"/>
  <c r="C58" i="15"/>
  <c r="C53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B81" i="15" s="1"/>
  <c r="D50" i="15"/>
  <c r="C50" i="15"/>
  <c r="B65" i="15" s="1"/>
  <c r="B50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64" i="15" s="1"/>
  <c r="B49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63" i="15" s="1"/>
  <c r="B48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61" i="15" s="1"/>
  <c r="B46" i="15"/>
  <c r="C82" i="14"/>
  <c r="C83" i="14"/>
  <c r="C84" i="14"/>
  <c r="C85" i="14"/>
  <c r="C86" i="14"/>
  <c r="C81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B85" i="14" s="1"/>
  <c r="D54" i="14"/>
  <c r="C54" i="14"/>
  <c r="B69" i="14" s="1"/>
  <c r="C69" i="14" s="1"/>
  <c r="B54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68" i="14" s="1"/>
  <c r="C68" i="14" s="1"/>
  <c r="B53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67" i="14" s="1"/>
  <c r="C67" i="14" s="1"/>
  <c r="B52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65" i="14" s="1"/>
  <c r="C65" i="14" s="1"/>
  <c r="B50" i="14"/>
  <c r="AD93" i="11"/>
  <c r="AD94" i="11"/>
  <c r="AD95" i="11"/>
  <c r="AD96" i="11"/>
  <c r="AD97" i="11"/>
  <c r="B102" i="11" l="1"/>
  <c r="C102" i="11" s="1"/>
  <c r="B62" i="15"/>
  <c r="B54" i="15"/>
  <c r="B79" i="15"/>
  <c r="B77" i="15"/>
  <c r="B70" i="15"/>
  <c r="B72" i="15"/>
  <c r="B56" i="15"/>
  <c r="B53" i="15"/>
  <c r="B69" i="15"/>
  <c r="B78" i="15"/>
  <c r="B55" i="15"/>
  <c r="B71" i="15"/>
  <c r="B80" i="15"/>
  <c r="B57" i="15"/>
  <c r="B73" i="15"/>
  <c r="B66" i="15"/>
  <c r="B61" i="14"/>
  <c r="C61" i="14" s="1"/>
  <c r="B66" i="14"/>
  <c r="C66" i="14" s="1"/>
  <c r="B57" i="14"/>
  <c r="C57" i="14" s="1"/>
  <c r="B73" i="14"/>
  <c r="C73" i="14" s="1"/>
  <c r="B82" i="14"/>
  <c r="B59" i="14"/>
  <c r="C59" i="14" s="1"/>
  <c r="B75" i="14"/>
  <c r="C75" i="14" s="1"/>
  <c r="B84" i="14"/>
  <c r="B77" i="14"/>
  <c r="C77" i="14" s="1"/>
  <c r="B81" i="14"/>
  <c r="B58" i="14"/>
  <c r="C58" i="14" s="1"/>
  <c r="B74" i="14"/>
  <c r="C74" i="14" s="1"/>
  <c r="B83" i="14"/>
  <c r="B60" i="14"/>
  <c r="C60" i="14" s="1"/>
  <c r="B76" i="14"/>
  <c r="C76" i="14" s="1"/>
  <c r="B70" i="14"/>
  <c r="C70" i="14" s="1"/>
  <c r="AC97" i="11"/>
  <c r="AC96" i="11"/>
  <c r="AC95" i="11"/>
  <c r="AC94" i="11"/>
  <c r="AC93" i="11"/>
  <c r="AB97" i="11"/>
  <c r="AB96" i="11"/>
  <c r="AB95" i="11"/>
  <c r="AB94" i="11"/>
  <c r="AB93" i="11"/>
  <c r="AA97" i="11"/>
  <c r="AA96" i="11"/>
  <c r="AA95" i="11"/>
  <c r="AA94" i="11"/>
  <c r="AA93" i="11"/>
  <c r="Z97" i="11"/>
  <c r="Z96" i="11"/>
  <c r="Z95" i="11"/>
  <c r="Z94" i="11"/>
  <c r="Z93" i="11"/>
  <c r="Y97" i="11"/>
  <c r="Y96" i="11"/>
  <c r="Y95" i="11"/>
  <c r="Y94" i="11"/>
  <c r="Y93" i="11"/>
  <c r="X96" i="11"/>
  <c r="X97" i="11"/>
  <c r="X95" i="11"/>
  <c r="X94" i="11"/>
  <c r="X93" i="11"/>
  <c r="W97" i="11"/>
  <c r="W96" i="11"/>
  <c r="W95" i="11"/>
  <c r="W94" i="11"/>
  <c r="W93" i="11"/>
  <c r="V97" i="11"/>
  <c r="V96" i="11"/>
  <c r="V95" i="11"/>
  <c r="V94" i="11"/>
  <c r="V93" i="11"/>
  <c r="U97" i="11"/>
  <c r="U96" i="11"/>
  <c r="U95" i="11"/>
  <c r="U94" i="11"/>
  <c r="U93" i="11"/>
  <c r="T97" i="11"/>
  <c r="T96" i="11"/>
  <c r="T95" i="11"/>
  <c r="T94" i="11"/>
  <c r="T93" i="11"/>
  <c r="S97" i="11"/>
  <c r="S96" i="11"/>
  <c r="S95" i="11"/>
  <c r="S94" i="11"/>
  <c r="S93" i="11"/>
  <c r="R97" i="11"/>
  <c r="R96" i="11"/>
  <c r="R95" i="11"/>
  <c r="R94" i="11"/>
  <c r="R93" i="11"/>
  <c r="Q97" i="11"/>
  <c r="Q96" i="11"/>
  <c r="Q95" i="11"/>
  <c r="Q94" i="11"/>
  <c r="Q93" i="11"/>
  <c r="P97" i="11"/>
  <c r="P96" i="11"/>
  <c r="P95" i="11"/>
  <c r="P94" i="11"/>
  <c r="P93" i="11"/>
  <c r="O97" i="11"/>
  <c r="O96" i="11"/>
  <c r="O95" i="11"/>
  <c r="O94" i="11"/>
  <c r="O93" i="11"/>
  <c r="N97" i="11"/>
  <c r="N96" i="11"/>
  <c r="N95" i="11"/>
  <c r="N94" i="11"/>
  <c r="N93" i="11"/>
  <c r="M97" i="11"/>
  <c r="M96" i="11"/>
  <c r="M95" i="11"/>
  <c r="M94" i="11"/>
  <c r="M93" i="11"/>
  <c r="L97" i="11"/>
  <c r="L96" i="11"/>
  <c r="L95" i="11"/>
  <c r="L94" i="11"/>
  <c r="L93" i="11"/>
  <c r="K97" i="11"/>
  <c r="K96" i="11"/>
  <c r="K95" i="11"/>
  <c r="K94" i="11"/>
  <c r="K93" i="11"/>
  <c r="J97" i="11"/>
  <c r="J96" i="11"/>
  <c r="J95" i="11"/>
  <c r="J94" i="11"/>
  <c r="J93" i="11"/>
  <c r="I97" i="11"/>
  <c r="I96" i="11"/>
  <c r="I95" i="11"/>
  <c r="I94" i="11"/>
  <c r="I93" i="11"/>
  <c r="H97" i="11"/>
  <c r="H96" i="11"/>
  <c r="H95" i="11"/>
  <c r="H94" i="11"/>
  <c r="H93" i="11"/>
  <c r="G97" i="11"/>
  <c r="G96" i="11"/>
  <c r="G95" i="11"/>
  <c r="G94" i="11"/>
  <c r="G93" i="11"/>
  <c r="F97" i="11"/>
  <c r="F96" i="11"/>
  <c r="F95" i="11"/>
  <c r="F94" i="11"/>
  <c r="F93" i="11"/>
  <c r="E97" i="11"/>
  <c r="E96" i="11"/>
  <c r="E95" i="11"/>
  <c r="E94" i="11"/>
  <c r="E93" i="11"/>
  <c r="B74" i="15" l="1"/>
  <c r="B58" i="15"/>
  <c r="B82" i="15"/>
  <c r="B86" i="14"/>
  <c r="B78" i="14"/>
  <c r="C78" i="14" s="1"/>
  <c r="B62" i="14"/>
  <c r="C62" i="14" s="1"/>
  <c r="D97" i="11"/>
  <c r="D96" i="11"/>
  <c r="D95" i="11"/>
  <c r="B125" i="11" s="1"/>
  <c r="C125" i="11" s="1"/>
  <c r="B97" i="11"/>
  <c r="B96" i="11"/>
  <c r="B95" i="11"/>
  <c r="B107" i="11" s="1"/>
  <c r="C107" i="11" s="1"/>
  <c r="D94" i="11"/>
  <c r="D93" i="11"/>
  <c r="B121" i="11" s="1"/>
  <c r="C121" i="11" s="1"/>
  <c r="C97" i="11"/>
  <c r="C96" i="11"/>
  <c r="C95" i="11"/>
  <c r="C94" i="11"/>
  <c r="B114" i="11" s="1"/>
  <c r="C114" i="11" s="1"/>
  <c r="C93" i="11"/>
  <c r="B113" i="11" s="1"/>
  <c r="C113" i="11" s="1"/>
  <c r="B93" i="11"/>
  <c r="B105" i="11" s="1"/>
  <c r="C105" i="11" s="1"/>
  <c r="B94" i="11"/>
  <c r="B106" i="11" s="1"/>
  <c r="C106" i="11" s="1"/>
  <c r="B133" i="11"/>
  <c r="C133" i="11" s="1"/>
  <c r="B132" i="11"/>
  <c r="C132" i="11" s="1"/>
  <c r="B130" i="11"/>
  <c r="C130" i="11" s="1"/>
  <c r="C53" i="8"/>
  <c r="C54" i="8"/>
  <c r="C55" i="8"/>
  <c r="C56" i="8"/>
  <c r="C57" i="8"/>
  <c r="C52" i="8"/>
  <c r="C45" i="8"/>
  <c r="C46" i="8"/>
  <c r="C47" i="8"/>
  <c r="C48" i="8"/>
  <c r="C49" i="8"/>
  <c r="C44" i="8"/>
  <c r="C37" i="8"/>
  <c r="C38" i="8"/>
  <c r="C39" i="8"/>
  <c r="C40" i="8"/>
  <c r="C41" i="8"/>
  <c r="C36" i="8"/>
  <c r="C49" i="10"/>
  <c r="C50" i="10"/>
  <c r="C51" i="10"/>
  <c r="C52" i="10"/>
  <c r="C53" i="10"/>
  <c r="C48" i="10"/>
  <c r="C41" i="10"/>
  <c r="C42" i="10"/>
  <c r="C43" i="10"/>
  <c r="C44" i="10"/>
  <c r="C45" i="10"/>
  <c r="C40" i="10"/>
  <c r="C33" i="10"/>
  <c r="C34" i="10"/>
  <c r="C35" i="10"/>
  <c r="C36" i="10"/>
  <c r="C37" i="10"/>
  <c r="C32" i="10"/>
  <c r="C25" i="10"/>
  <c r="C26" i="10"/>
  <c r="C27" i="10"/>
  <c r="C28" i="10"/>
  <c r="C29" i="10"/>
  <c r="C24" i="10"/>
  <c r="C48" i="4"/>
  <c r="C49" i="4"/>
  <c r="C50" i="4"/>
  <c r="C51" i="4"/>
  <c r="C52" i="4"/>
  <c r="C47" i="4"/>
  <c r="C40" i="4"/>
  <c r="C41" i="4"/>
  <c r="C42" i="4"/>
  <c r="C43" i="4"/>
  <c r="C44" i="4"/>
  <c r="C39" i="4"/>
  <c r="C32" i="4"/>
  <c r="C33" i="4"/>
  <c r="C34" i="4"/>
  <c r="C35" i="4"/>
  <c r="C36" i="4"/>
  <c r="C31" i="4"/>
  <c r="C24" i="4"/>
  <c r="C25" i="4"/>
  <c r="C26" i="4"/>
  <c r="C27" i="4"/>
  <c r="C28" i="4"/>
  <c r="C23" i="4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36" i="10" s="1"/>
  <c r="B21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35" i="10" s="1"/>
  <c r="B20" i="10"/>
  <c r="B27" i="10" s="1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34" i="10" s="1"/>
  <c r="B19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33" i="10" s="1"/>
  <c r="B18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32" i="10" s="1"/>
  <c r="B17" i="10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45" i="9" s="1"/>
  <c r="C45" i="9" s="1"/>
  <c r="D14" i="9"/>
  <c r="B37" i="9" s="1"/>
  <c r="C37" i="9" s="1"/>
  <c r="C14" i="9"/>
  <c r="B29" i="9" s="1"/>
  <c r="C29" i="9" s="1"/>
  <c r="B14" i="9"/>
  <c r="B21" i="9" s="1"/>
  <c r="C21" i="9" s="1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B44" i="9" s="1"/>
  <c r="C44" i="9" s="1"/>
  <c r="D13" i="9"/>
  <c r="B36" i="9" s="1"/>
  <c r="C36" i="9" s="1"/>
  <c r="C13" i="9"/>
  <c r="B28" i="9" s="1"/>
  <c r="C28" i="9" s="1"/>
  <c r="B13" i="9"/>
  <c r="B20" i="9" s="1"/>
  <c r="C20" i="9" s="1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B43" i="9" s="1"/>
  <c r="C43" i="9" s="1"/>
  <c r="D12" i="9"/>
  <c r="B35" i="9" s="1"/>
  <c r="C35" i="9" s="1"/>
  <c r="C12" i="9"/>
  <c r="B27" i="9" s="1"/>
  <c r="C27" i="9" s="1"/>
  <c r="B12" i="9"/>
  <c r="B19" i="9" s="1"/>
  <c r="C19" i="9" s="1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42" i="9" s="1"/>
  <c r="C42" i="9" s="1"/>
  <c r="D11" i="9"/>
  <c r="C11" i="9"/>
  <c r="B26" i="9" s="1"/>
  <c r="C26" i="9" s="1"/>
  <c r="B11" i="9"/>
  <c r="B18" i="9" s="1"/>
  <c r="C18" i="9" s="1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41" i="9" s="1"/>
  <c r="C41" i="9" s="1"/>
  <c r="D10" i="9"/>
  <c r="B33" i="9" s="1"/>
  <c r="C33" i="9" s="1"/>
  <c r="C10" i="9"/>
  <c r="B25" i="9" s="1"/>
  <c r="C25" i="9" s="1"/>
  <c r="B10" i="9"/>
  <c r="B17" i="9" s="1"/>
  <c r="C17" i="9" s="1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39" i="8" s="1"/>
  <c r="B24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38" i="8" s="1"/>
  <c r="B23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37" i="8" s="1"/>
  <c r="B22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B37" i="7" s="1"/>
  <c r="C37" i="7" s="1"/>
  <c r="C14" i="7"/>
  <c r="B29" i="7" s="1"/>
  <c r="C29" i="7" s="1"/>
  <c r="B14" i="7"/>
  <c r="B21" i="7" s="1"/>
  <c r="C21" i="7" s="1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28" i="7" s="1"/>
  <c r="C28" i="7" s="1"/>
  <c r="B13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27" i="7" s="1"/>
  <c r="C27" i="7" s="1"/>
  <c r="B12" i="7"/>
  <c r="B19" i="7" s="1"/>
  <c r="C19" i="7" s="1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42" i="7" s="1"/>
  <c r="C42" i="7" s="1"/>
  <c r="D11" i="7"/>
  <c r="C11" i="7"/>
  <c r="B26" i="7" s="1"/>
  <c r="C26" i="7" s="1"/>
  <c r="B11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B33" i="7" s="1"/>
  <c r="C10" i="7"/>
  <c r="B25" i="7" s="1"/>
  <c r="C25" i="7" s="1"/>
  <c r="B10" i="7"/>
  <c r="B17" i="7" s="1"/>
  <c r="C17" i="7" s="1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B51" i="5" s="1"/>
  <c r="C51" i="5" s="1"/>
  <c r="D20" i="5"/>
  <c r="B43" i="5" s="1"/>
  <c r="C43" i="5" s="1"/>
  <c r="C20" i="5"/>
  <c r="B35" i="5" s="1"/>
  <c r="C35" i="5" s="1"/>
  <c r="B20" i="5"/>
  <c r="B27" i="5" s="1"/>
  <c r="C27" i="5" s="1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B50" i="5" s="1"/>
  <c r="C50" i="5" s="1"/>
  <c r="D19" i="5"/>
  <c r="B42" i="5" s="1"/>
  <c r="C42" i="5" s="1"/>
  <c r="C19" i="5"/>
  <c r="B34" i="5" s="1"/>
  <c r="C34" i="5" s="1"/>
  <c r="B19" i="5"/>
  <c r="B26" i="5" s="1"/>
  <c r="C26" i="5" s="1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B49" i="5" s="1"/>
  <c r="C49" i="5" s="1"/>
  <c r="D18" i="5"/>
  <c r="B41" i="5" s="1"/>
  <c r="C41" i="5" s="1"/>
  <c r="C18" i="5"/>
  <c r="B33" i="5" s="1"/>
  <c r="C33" i="5" s="1"/>
  <c r="B18" i="5"/>
  <c r="B25" i="5" s="1"/>
  <c r="C25" i="5" s="1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B48" i="5" s="1"/>
  <c r="C48" i="5" s="1"/>
  <c r="D17" i="5"/>
  <c r="B40" i="5" s="1"/>
  <c r="C40" i="5" s="1"/>
  <c r="C17" i="5"/>
  <c r="B32" i="5" s="1"/>
  <c r="C32" i="5" s="1"/>
  <c r="B17" i="5"/>
  <c r="B24" i="5" s="1"/>
  <c r="C24" i="5" s="1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B47" i="5" s="1"/>
  <c r="C47" i="5" s="1"/>
  <c r="D16" i="5"/>
  <c r="B39" i="5" s="1"/>
  <c r="C39" i="5" s="1"/>
  <c r="C16" i="5"/>
  <c r="B31" i="5" s="1"/>
  <c r="C31" i="5" s="1"/>
  <c r="B16" i="5"/>
  <c r="B23" i="5" s="1"/>
  <c r="C23" i="5" s="1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B51" i="4" s="1"/>
  <c r="D20" i="4"/>
  <c r="C20" i="4"/>
  <c r="B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34" i="4" s="1"/>
  <c r="B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32" i="4" s="1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B47" i="2" s="1"/>
  <c r="C47" i="2" s="1"/>
  <c r="D16" i="2"/>
  <c r="B39" i="2" s="1"/>
  <c r="C39" i="2" s="1"/>
  <c r="C16" i="2"/>
  <c r="B31" i="2" s="1"/>
  <c r="C31" i="2" s="1"/>
  <c r="B16" i="2"/>
  <c r="B23" i="2" s="1"/>
  <c r="C23" i="2" s="1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B46" i="2" s="1"/>
  <c r="C46" i="2" s="1"/>
  <c r="D15" i="2"/>
  <c r="B38" i="2" s="1"/>
  <c r="C38" i="2" s="1"/>
  <c r="C15" i="2"/>
  <c r="B30" i="2" s="1"/>
  <c r="C30" i="2" s="1"/>
  <c r="B15" i="2"/>
  <c r="B22" i="2" s="1"/>
  <c r="C22" i="2" s="1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B45" i="2" s="1"/>
  <c r="C45" i="2" s="1"/>
  <c r="D14" i="2"/>
  <c r="B37" i="2" s="1"/>
  <c r="C37" i="2" s="1"/>
  <c r="C14" i="2"/>
  <c r="B29" i="2" s="1"/>
  <c r="C29" i="2" s="1"/>
  <c r="B14" i="2"/>
  <c r="B21" i="2" s="1"/>
  <c r="C21" i="2" s="1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B44" i="2" s="1"/>
  <c r="C44" i="2" s="1"/>
  <c r="D13" i="2"/>
  <c r="B36" i="2" s="1"/>
  <c r="C36" i="2" s="1"/>
  <c r="C13" i="2"/>
  <c r="B28" i="2" s="1"/>
  <c r="C28" i="2" s="1"/>
  <c r="B13" i="2"/>
  <c r="B20" i="2" s="1"/>
  <c r="C20" i="2" s="1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B43" i="2" s="1"/>
  <c r="D12" i="2"/>
  <c r="B35" i="2" s="1"/>
  <c r="C12" i="2"/>
  <c r="B27" i="2" s="1"/>
  <c r="B12" i="2"/>
  <c r="B19" i="2" s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B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B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B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B18" i="1"/>
  <c r="B34" i="9" l="1"/>
  <c r="C34" i="9" s="1"/>
  <c r="B109" i="11"/>
  <c r="C109" i="11" s="1"/>
  <c r="B116" i="11"/>
  <c r="C116" i="11" s="1"/>
  <c r="B115" i="11"/>
  <c r="C115" i="11" s="1"/>
  <c r="B117" i="11"/>
  <c r="C117" i="11" s="1"/>
  <c r="B123" i="11"/>
  <c r="C123" i="11" s="1"/>
  <c r="B129" i="11"/>
  <c r="C129" i="11" s="1"/>
  <c r="B122" i="11"/>
  <c r="C122" i="11" s="1"/>
  <c r="B131" i="11"/>
  <c r="C131" i="11" s="1"/>
  <c r="B108" i="11"/>
  <c r="C108" i="11" s="1"/>
  <c r="B124" i="11"/>
  <c r="C124" i="11" s="1"/>
  <c r="B48" i="8"/>
  <c r="B49" i="10"/>
  <c r="B51" i="10"/>
  <c r="B25" i="10"/>
  <c r="B26" i="10"/>
  <c r="B28" i="10"/>
  <c r="B48" i="10"/>
  <c r="B50" i="10"/>
  <c r="B52" i="10"/>
  <c r="B41" i="10"/>
  <c r="B43" i="10"/>
  <c r="B24" i="10"/>
  <c r="B40" i="10"/>
  <c r="B42" i="10"/>
  <c r="B44" i="10"/>
  <c r="B26" i="4"/>
  <c r="B23" i="4"/>
  <c r="B48" i="4"/>
  <c r="B50" i="4"/>
  <c r="B41" i="4"/>
  <c r="B25" i="4"/>
  <c r="B27" i="4"/>
  <c r="B47" i="4"/>
  <c r="B49" i="4"/>
  <c r="B40" i="4"/>
  <c r="B42" i="4"/>
  <c r="B39" i="4"/>
  <c r="B43" i="4"/>
  <c r="B31" i="4"/>
  <c r="B35" i="4"/>
  <c r="B33" i="4"/>
  <c r="B24" i="4"/>
  <c r="B46" i="8"/>
  <c r="B40" i="8"/>
  <c r="B32" i="8"/>
  <c r="C32" i="8" s="1"/>
  <c r="B36" i="8"/>
  <c r="B56" i="8"/>
  <c r="B54" i="8"/>
  <c r="B29" i="8"/>
  <c r="C29" i="8" s="1"/>
  <c r="B31" i="8"/>
  <c r="C31" i="8" s="1"/>
  <c r="B53" i="8"/>
  <c r="B55" i="8"/>
  <c r="B52" i="8"/>
  <c r="B28" i="8"/>
  <c r="C28" i="8" s="1"/>
  <c r="B45" i="8"/>
  <c r="B47" i="8"/>
  <c r="B44" i="8"/>
  <c r="B30" i="8"/>
  <c r="C30" i="8" s="1"/>
  <c r="B22" i="9"/>
  <c r="C22" i="9" s="1"/>
  <c r="B30" i="9"/>
  <c r="C30" i="9" s="1"/>
  <c r="B38" i="9"/>
  <c r="C38" i="9" s="1"/>
  <c r="B46" i="9"/>
  <c r="C46" i="9" s="1"/>
  <c r="B36" i="5"/>
  <c r="C36" i="5" s="1"/>
  <c r="B44" i="5"/>
  <c r="C44" i="5" s="1"/>
  <c r="B52" i="5"/>
  <c r="C52" i="5" s="1"/>
  <c r="B28" i="5"/>
  <c r="C28" i="5" s="1"/>
  <c r="B40" i="2"/>
  <c r="C40" i="2" s="1"/>
  <c r="C35" i="2"/>
  <c r="B32" i="2"/>
  <c r="C32" i="2" s="1"/>
  <c r="C27" i="2"/>
  <c r="B48" i="2"/>
  <c r="C48" i="2" s="1"/>
  <c r="C43" i="2"/>
  <c r="B24" i="2"/>
  <c r="C24" i="2" s="1"/>
  <c r="C19" i="2"/>
  <c r="B37" i="10"/>
  <c r="B35" i="7"/>
  <c r="C35" i="7" s="1"/>
  <c r="B44" i="7"/>
  <c r="C44" i="7" s="1"/>
  <c r="B41" i="7"/>
  <c r="C41" i="7" s="1"/>
  <c r="B18" i="7"/>
  <c r="C18" i="7" s="1"/>
  <c r="B34" i="7"/>
  <c r="C34" i="7" s="1"/>
  <c r="B43" i="7"/>
  <c r="C43" i="7" s="1"/>
  <c r="B20" i="7"/>
  <c r="C20" i="7" s="1"/>
  <c r="B36" i="7"/>
  <c r="C36" i="7" s="1"/>
  <c r="B45" i="7"/>
  <c r="C45" i="7" s="1"/>
  <c r="C33" i="7"/>
  <c r="B30" i="7"/>
  <c r="C30" i="7" s="1"/>
  <c r="B25" i="1"/>
  <c r="C25" i="1" s="1"/>
  <c r="B50" i="1"/>
  <c r="C50" i="1" s="1"/>
  <c r="B27" i="1"/>
  <c r="C27" i="1" s="1"/>
  <c r="B52" i="1"/>
  <c r="C52" i="1" s="1"/>
  <c r="B29" i="1"/>
  <c r="C29" i="1" s="1"/>
  <c r="B36" i="1"/>
  <c r="C36" i="1" s="1"/>
  <c r="B49" i="1"/>
  <c r="C49" i="1" s="1"/>
  <c r="B33" i="1"/>
  <c r="C33" i="1" s="1"/>
  <c r="B51" i="1"/>
  <c r="C51" i="1" s="1"/>
  <c r="B35" i="1"/>
  <c r="C35" i="1" s="1"/>
  <c r="B41" i="1"/>
  <c r="C41" i="1" s="1"/>
  <c r="B34" i="1"/>
  <c r="C34" i="1" s="1"/>
  <c r="B43" i="1"/>
  <c r="C43" i="1" s="1"/>
  <c r="B45" i="1"/>
  <c r="C45" i="1" s="1"/>
  <c r="B42" i="1"/>
  <c r="C42" i="1" s="1"/>
  <c r="B44" i="1"/>
  <c r="C44" i="1" s="1"/>
  <c r="B53" i="1"/>
  <c r="C53" i="1" s="1"/>
  <c r="B37" i="1"/>
  <c r="C37" i="1" s="1"/>
  <c r="B26" i="1"/>
  <c r="C26" i="1" s="1"/>
  <c r="B28" i="1"/>
  <c r="C28" i="1" s="1"/>
  <c r="B134" i="11" l="1"/>
  <c r="C134" i="11" s="1"/>
  <c r="B118" i="11"/>
  <c r="C118" i="11" s="1"/>
  <c r="B126" i="11"/>
  <c r="C126" i="11" s="1"/>
  <c r="B110" i="11"/>
  <c r="C110" i="11" s="1"/>
  <c r="B53" i="10"/>
  <c r="B29" i="10"/>
  <c r="B45" i="10"/>
  <c r="B28" i="4"/>
  <c r="B52" i="4"/>
  <c r="B44" i="4"/>
  <c r="B36" i="4"/>
  <c r="B38" i="1"/>
  <c r="C38" i="1" s="1"/>
  <c r="B41" i="8"/>
  <c r="B57" i="8"/>
  <c r="B33" i="8"/>
  <c r="C33" i="8" s="1"/>
  <c r="B49" i="8"/>
  <c r="B22" i="7"/>
  <c r="C22" i="7" s="1"/>
  <c r="B46" i="7"/>
  <c r="C46" i="7" s="1"/>
  <c r="B38" i="7"/>
  <c r="C38" i="7" s="1"/>
  <c r="B54" i="1"/>
  <c r="C54" i="1" s="1"/>
  <c r="B46" i="1"/>
  <c r="C46" i="1" s="1"/>
  <c r="B30" i="1"/>
  <c r="C30" i="1" s="1"/>
</calcChain>
</file>

<file path=xl/sharedStrings.xml><?xml version="1.0" encoding="utf-8"?>
<sst xmlns="http://schemas.openxmlformats.org/spreadsheetml/2006/main" count="1420" uniqueCount="69">
  <si>
    <t>F</t>
  </si>
  <si>
    <t>V</t>
  </si>
  <si>
    <t>I</t>
  </si>
  <si>
    <t>H</t>
  </si>
  <si>
    <t>PRIMERO CIENCIAS A</t>
  </si>
  <si>
    <t>C. Verdadero</t>
  </si>
  <si>
    <t>B. Verdadero</t>
  </si>
  <si>
    <t>B. Falso</t>
  </si>
  <si>
    <t>C. Falso</t>
  </si>
  <si>
    <t>NV/NF</t>
  </si>
  <si>
    <t>SEGUNDO CIENCIAS A</t>
  </si>
  <si>
    <t>SEGUNDO AGROPECUARIA B</t>
  </si>
  <si>
    <t>TERCERO CONSERVERÍA</t>
  </si>
  <si>
    <t>PRIMERO CIENCIAS B</t>
  </si>
  <si>
    <t>PRIMERO AGROPECUARIA</t>
  </si>
  <si>
    <t>TERCERO AGROPECUARIA</t>
  </si>
  <si>
    <t>SEGUNDO AGROPECUARIA A</t>
  </si>
  <si>
    <t>%</t>
  </si>
  <si>
    <t>TOTAL</t>
  </si>
  <si>
    <t>HIJOS E HIJAS DE PADRES MIGRANTES DEL COLEGIO "JOSÉ BENIGNO IGLESIAS"</t>
  </si>
  <si>
    <t>SEXO</t>
  </si>
  <si>
    <t>M</t>
  </si>
  <si>
    <t>MUJERES</t>
  </si>
  <si>
    <t>HIJAS DE PADRES MIGRANTES DEL COLEGIO "JOSÉ BENIGNO IGLESIAS"</t>
  </si>
  <si>
    <t>TOT</t>
  </si>
  <si>
    <t>HOMBRES</t>
  </si>
  <si>
    <t>PRO</t>
  </si>
  <si>
    <t>DES</t>
  </si>
  <si>
    <t>DME</t>
  </si>
  <si>
    <t>VAR</t>
  </si>
  <si>
    <t>T</t>
  </si>
  <si>
    <t>DF</t>
  </si>
  <si>
    <t>DV</t>
  </si>
  <si>
    <t>DI</t>
  </si>
  <si>
    <t>DH</t>
  </si>
  <si>
    <t>M*</t>
  </si>
  <si>
    <t>M**</t>
  </si>
  <si>
    <t>MEDIAS</t>
  </si>
  <si>
    <t>M*= Media Varones, M**= Media Mujeres.</t>
  </si>
  <si>
    <t>F1</t>
  </si>
  <si>
    <t>V1</t>
  </si>
  <si>
    <t>I1</t>
  </si>
  <si>
    <t>H1</t>
  </si>
  <si>
    <t>F2</t>
  </si>
  <si>
    <t>V2</t>
  </si>
  <si>
    <t>I3</t>
  </si>
  <si>
    <t>I4</t>
  </si>
  <si>
    <t>F3</t>
  </si>
  <si>
    <t>V3</t>
  </si>
  <si>
    <t>I5</t>
  </si>
  <si>
    <t>H2</t>
  </si>
  <si>
    <t>F4</t>
  </si>
  <si>
    <t>V4</t>
  </si>
  <si>
    <t>I6</t>
  </si>
  <si>
    <t>H3</t>
  </si>
  <si>
    <t>F5</t>
  </si>
  <si>
    <t>V5</t>
  </si>
  <si>
    <t>I7</t>
  </si>
  <si>
    <t>H4</t>
  </si>
  <si>
    <t>F6</t>
  </si>
  <si>
    <t>I8</t>
  </si>
  <si>
    <t>H5</t>
  </si>
  <si>
    <t>F7</t>
  </si>
  <si>
    <t>H6</t>
  </si>
  <si>
    <t>F8</t>
  </si>
  <si>
    <t>H7</t>
  </si>
  <si>
    <t>F9</t>
  </si>
  <si>
    <t>I2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</si>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</sst>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7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93" workbookViewId="0">
      <selection activeCell="F99" sqref="F99"/>
    </sheetView>
  </sheetViews>
  <sheetFormatPr baseColWidth="10" defaultRowHeight="15" x14ac:dyDescent="0.25"/>
  <cols>
    <col min="1" max="1" width="12.42578125" style="1" customWidth="1"/>
    <col min="2" max="31" width="5.7109375" style="1" customWidth="1"/>
  </cols>
  <sheetData>
    <row r="1" spans="1:31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32"/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2" t="s">
        <v>2</v>
      </c>
      <c r="Q2" s="12" t="s">
        <v>2</v>
      </c>
      <c r="R2" s="12" t="s">
        <v>2</v>
      </c>
      <c r="S2" s="12" t="s">
        <v>2</v>
      </c>
      <c r="T2" s="12" t="s">
        <v>2</v>
      </c>
      <c r="U2" s="12" t="s">
        <v>2</v>
      </c>
      <c r="V2" s="12" t="s">
        <v>2</v>
      </c>
      <c r="W2" s="12" t="s">
        <v>2</v>
      </c>
      <c r="X2" s="13" t="s">
        <v>3</v>
      </c>
      <c r="Y2" s="13" t="s">
        <v>3</v>
      </c>
      <c r="Z2" s="13" t="s">
        <v>3</v>
      </c>
      <c r="AA2" s="13" t="s">
        <v>3</v>
      </c>
      <c r="AB2" s="13" t="s">
        <v>3</v>
      </c>
      <c r="AC2" s="13" t="s">
        <v>3</v>
      </c>
      <c r="AD2" s="13" t="s">
        <v>3</v>
      </c>
      <c r="AE2" s="26" t="s">
        <v>20</v>
      </c>
    </row>
    <row r="3" spans="1:31" x14ac:dyDescent="0.25">
      <c r="A3" s="32">
        <v>1</v>
      </c>
      <c r="B3" s="8">
        <v>1</v>
      </c>
      <c r="C3" s="8">
        <v>2</v>
      </c>
      <c r="D3" s="8">
        <v>4</v>
      </c>
      <c r="E3" s="8">
        <v>1</v>
      </c>
      <c r="F3" s="8">
        <v>2</v>
      </c>
      <c r="G3" s="8">
        <v>2</v>
      </c>
      <c r="H3" s="8">
        <v>2</v>
      </c>
      <c r="I3" s="8">
        <v>2</v>
      </c>
      <c r="J3" s="8">
        <v>4</v>
      </c>
      <c r="K3" s="9">
        <v>4</v>
      </c>
      <c r="L3" s="9">
        <v>4</v>
      </c>
      <c r="M3" s="9">
        <v>3</v>
      </c>
      <c r="N3" s="9">
        <v>4</v>
      </c>
      <c r="O3" s="9">
        <v>3</v>
      </c>
      <c r="P3" s="11">
        <v>4</v>
      </c>
      <c r="Q3" s="11">
        <v>1</v>
      </c>
      <c r="R3" s="11">
        <v>4</v>
      </c>
      <c r="S3" s="11">
        <v>1</v>
      </c>
      <c r="T3" s="11">
        <v>4</v>
      </c>
      <c r="U3" s="11">
        <v>4</v>
      </c>
      <c r="V3" s="11">
        <v>2</v>
      </c>
      <c r="W3" s="11">
        <v>2</v>
      </c>
      <c r="X3" s="14">
        <v>1</v>
      </c>
      <c r="Y3" s="14">
        <v>4</v>
      </c>
      <c r="Z3" s="14">
        <v>4</v>
      </c>
      <c r="AA3" s="14">
        <v>2</v>
      </c>
      <c r="AB3" s="14">
        <v>2</v>
      </c>
      <c r="AC3" s="14">
        <v>2</v>
      </c>
      <c r="AD3" s="14">
        <v>4</v>
      </c>
      <c r="AE3" s="18" t="s">
        <v>21</v>
      </c>
    </row>
    <row r="4" spans="1:31" x14ac:dyDescent="0.25">
      <c r="A4" s="32">
        <v>2</v>
      </c>
      <c r="B4" s="8">
        <v>4</v>
      </c>
      <c r="C4" s="8">
        <v>3</v>
      </c>
      <c r="D4" s="8">
        <v>3</v>
      </c>
      <c r="E4" s="8">
        <v>1</v>
      </c>
      <c r="F4" s="8">
        <v>3</v>
      </c>
      <c r="G4" s="8">
        <v>1</v>
      </c>
      <c r="H4" s="8">
        <v>1</v>
      </c>
      <c r="I4" s="8">
        <v>1</v>
      </c>
      <c r="J4" s="8">
        <v>5</v>
      </c>
      <c r="K4" s="9">
        <v>2</v>
      </c>
      <c r="L4" s="9">
        <v>4</v>
      </c>
      <c r="M4" s="9">
        <v>1</v>
      </c>
      <c r="N4" s="9">
        <v>1</v>
      </c>
      <c r="O4" s="9">
        <v>1</v>
      </c>
      <c r="P4" s="11">
        <v>3</v>
      </c>
      <c r="Q4" s="11">
        <v>4</v>
      </c>
      <c r="R4" s="11">
        <v>2</v>
      </c>
      <c r="S4" s="11">
        <v>1</v>
      </c>
      <c r="T4" s="11">
        <v>3</v>
      </c>
      <c r="U4" s="11">
        <v>4</v>
      </c>
      <c r="V4" s="11">
        <v>2</v>
      </c>
      <c r="W4" s="11">
        <v>4</v>
      </c>
      <c r="X4" s="14">
        <v>1</v>
      </c>
      <c r="Y4" s="14">
        <v>1</v>
      </c>
      <c r="Z4" s="14">
        <v>5</v>
      </c>
      <c r="AA4" s="14">
        <v>5</v>
      </c>
      <c r="AB4" s="14">
        <v>1</v>
      </c>
      <c r="AC4" s="14">
        <v>5</v>
      </c>
      <c r="AD4" s="14">
        <v>5</v>
      </c>
      <c r="AE4" s="18" t="s">
        <v>21</v>
      </c>
    </row>
    <row r="5" spans="1:31" x14ac:dyDescent="0.25">
      <c r="A5" s="32">
        <v>3</v>
      </c>
      <c r="B5" s="8">
        <v>1</v>
      </c>
      <c r="C5" s="8">
        <v>3</v>
      </c>
      <c r="D5" s="8">
        <v>1</v>
      </c>
      <c r="E5" s="8">
        <v>2</v>
      </c>
      <c r="F5" s="8">
        <v>2</v>
      </c>
      <c r="G5" s="8">
        <v>4</v>
      </c>
      <c r="H5" s="8">
        <v>2</v>
      </c>
      <c r="I5" s="8">
        <v>2</v>
      </c>
      <c r="J5" s="8">
        <v>4</v>
      </c>
      <c r="K5" s="9">
        <v>2</v>
      </c>
      <c r="L5" s="9">
        <v>2</v>
      </c>
      <c r="M5" s="9">
        <v>4</v>
      </c>
      <c r="N5" s="9">
        <v>1</v>
      </c>
      <c r="O5" s="9">
        <v>1</v>
      </c>
      <c r="P5" s="11">
        <v>2</v>
      </c>
      <c r="Q5" s="11">
        <v>2</v>
      </c>
      <c r="R5" s="11">
        <v>3</v>
      </c>
      <c r="S5" s="11">
        <v>2</v>
      </c>
      <c r="T5" s="11">
        <v>2</v>
      </c>
      <c r="U5" s="11">
        <v>2</v>
      </c>
      <c r="V5" s="11">
        <v>2</v>
      </c>
      <c r="W5" s="11">
        <v>2</v>
      </c>
      <c r="X5" s="14">
        <v>2</v>
      </c>
      <c r="Y5" s="14">
        <v>1</v>
      </c>
      <c r="Z5" s="14">
        <v>4</v>
      </c>
      <c r="AA5" s="14">
        <v>4</v>
      </c>
      <c r="AB5" s="14">
        <v>3</v>
      </c>
      <c r="AC5" s="14">
        <v>4</v>
      </c>
      <c r="AD5" s="14">
        <v>2</v>
      </c>
      <c r="AE5" s="18" t="s">
        <v>21</v>
      </c>
    </row>
    <row r="6" spans="1:31" x14ac:dyDescent="0.25">
      <c r="A6" s="32">
        <v>4</v>
      </c>
      <c r="B6" s="8">
        <v>4</v>
      </c>
      <c r="C6" s="8">
        <v>4</v>
      </c>
      <c r="D6" s="8">
        <v>4</v>
      </c>
      <c r="E6" s="8">
        <v>1</v>
      </c>
      <c r="F6" s="8">
        <v>3</v>
      </c>
      <c r="G6" s="8">
        <v>3</v>
      </c>
      <c r="H6" s="8">
        <v>2</v>
      </c>
      <c r="I6" s="8">
        <v>1</v>
      </c>
      <c r="J6" s="8">
        <v>1</v>
      </c>
      <c r="K6" s="9">
        <v>3</v>
      </c>
      <c r="L6" s="9">
        <v>2</v>
      </c>
      <c r="M6" s="9">
        <v>4</v>
      </c>
      <c r="N6" s="9">
        <v>2</v>
      </c>
      <c r="O6" s="9">
        <v>2</v>
      </c>
      <c r="P6" s="11">
        <v>4</v>
      </c>
      <c r="Q6" s="11">
        <v>2</v>
      </c>
      <c r="R6" s="11">
        <v>3</v>
      </c>
      <c r="S6" s="11">
        <v>4</v>
      </c>
      <c r="T6" s="11">
        <v>4</v>
      </c>
      <c r="U6" s="11">
        <v>4</v>
      </c>
      <c r="V6" s="11">
        <v>4</v>
      </c>
      <c r="W6" s="11">
        <v>4</v>
      </c>
      <c r="X6" s="14">
        <v>2</v>
      </c>
      <c r="Y6" s="14">
        <v>3</v>
      </c>
      <c r="Z6" s="14">
        <v>4</v>
      </c>
      <c r="AA6" s="14">
        <v>3</v>
      </c>
      <c r="AB6" s="14">
        <v>3</v>
      </c>
      <c r="AC6" s="14">
        <v>1</v>
      </c>
      <c r="AD6" s="14">
        <v>2</v>
      </c>
      <c r="AE6" s="18" t="s">
        <v>21</v>
      </c>
    </row>
    <row r="7" spans="1:31" x14ac:dyDescent="0.25">
      <c r="A7" s="32">
        <v>5</v>
      </c>
      <c r="B7" s="8">
        <v>2</v>
      </c>
      <c r="C7" s="8">
        <v>2</v>
      </c>
      <c r="D7" s="8">
        <v>2</v>
      </c>
      <c r="E7" s="8">
        <v>1</v>
      </c>
      <c r="F7" s="8">
        <v>1</v>
      </c>
      <c r="G7" s="8">
        <v>2</v>
      </c>
      <c r="H7" s="8">
        <v>1</v>
      </c>
      <c r="I7" s="8">
        <v>1</v>
      </c>
      <c r="J7" s="8">
        <v>3</v>
      </c>
      <c r="K7" s="9">
        <v>1</v>
      </c>
      <c r="L7" s="9">
        <v>1</v>
      </c>
      <c r="M7" s="9">
        <v>4</v>
      </c>
      <c r="N7" s="9">
        <v>1</v>
      </c>
      <c r="O7" s="9">
        <v>1</v>
      </c>
      <c r="P7" s="11">
        <v>1</v>
      </c>
      <c r="Q7" s="11">
        <v>3</v>
      </c>
      <c r="R7" s="11">
        <v>1</v>
      </c>
      <c r="S7" s="11">
        <v>1</v>
      </c>
      <c r="T7" s="11">
        <v>2</v>
      </c>
      <c r="U7" s="11">
        <v>1</v>
      </c>
      <c r="V7" s="11">
        <v>1</v>
      </c>
      <c r="W7" s="11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2</v>
      </c>
      <c r="AD7" s="14">
        <v>1</v>
      </c>
      <c r="AE7" s="18" t="s">
        <v>21</v>
      </c>
    </row>
    <row r="8" spans="1:31" x14ac:dyDescent="0.25">
      <c r="A8" s="32">
        <v>6</v>
      </c>
      <c r="B8" s="8">
        <v>1</v>
      </c>
      <c r="C8" s="8">
        <v>2</v>
      </c>
      <c r="D8" s="8">
        <v>3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2</v>
      </c>
      <c r="K8" s="9">
        <v>3</v>
      </c>
      <c r="L8" s="9">
        <v>3</v>
      </c>
      <c r="M8" s="9">
        <v>2</v>
      </c>
      <c r="N8" s="9">
        <v>2</v>
      </c>
      <c r="O8" s="9">
        <v>1</v>
      </c>
      <c r="P8" s="11">
        <v>4</v>
      </c>
      <c r="Q8" s="11">
        <v>1</v>
      </c>
      <c r="R8" s="11">
        <v>1</v>
      </c>
      <c r="S8" s="11">
        <v>1</v>
      </c>
      <c r="T8" s="11">
        <v>4</v>
      </c>
      <c r="U8" s="11">
        <v>1</v>
      </c>
      <c r="V8" s="11">
        <v>1</v>
      </c>
      <c r="W8" s="11">
        <v>1</v>
      </c>
      <c r="X8" s="14">
        <v>1</v>
      </c>
      <c r="Y8" s="14">
        <v>3</v>
      </c>
      <c r="Z8" s="14">
        <v>4</v>
      </c>
      <c r="AA8" s="14">
        <v>1</v>
      </c>
      <c r="AB8" s="14">
        <v>4</v>
      </c>
      <c r="AC8" s="14">
        <v>1</v>
      </c>
      <c r="AD8" s="14">
        <v>4</v>
      </c>
      <c r="AE8" s="18" t="s">
        <v>21</v>
      </c>
    </row>
    <row r="9" spans="1:31" x14ac:dyDescent="0.25">
      <c r="A9" s="32">
        <v>7</v>
      </c>
      <c r="B9" s="8">
        <v>3</v>
      </c>
      <c r="C9" s="8">
        <v>2</v>
      </c>
      <c r="D9" s="8">
        <v>4</v>
      </c>
      <c r="E9" s="8">
        <v>4</v>
      </c>
      <c r="F9" s="8">
        <v>5</v>
      </c>
      <c r="G9" s="8">
        <v>5</v>
      </c>
      <c r="H9" s="8">
        <v>3</v>
      </c>
      <c r="I9" s="8">
        <v>3</v>
      </c>
      <c r="J9" s="8">
        <v>3</v>
      </c>
      <c r="K9" s="9">
        <v>2</v>
      </c>
      <c r="L9" s="9">
        <v>3</v>
      </c>
      <c r="M9" s="9">
        <v>5</v>
      </c>
      <c r="N9" s="9">
        <v>3</v>
      </c>
      <c r="O9" s="9">
        <v>4</v>
      </c>
      <c r="P9" s="11">
        <v>4</v>
      </c>
      <c r="Q9" s="11">
        <v>3</v>
      </c>
      <c r="R9" s="11">
        <v>2</v>
      </c>
      <c r="S9" s="11">
        <v>3</v>
      </c>
      <c r="T9" s="11">
        <v>3</v>
      </c>
      <c r="U9" s="11">
        <v>3</v>
      </c>
      <c r="V9" s="11">
        <v>3</v>
      </c>
      <c r="W9" s="11">
        <v>3</v>
      </c>
      <c r="X9" s="14">
        <v>1</v>
      </c>
      <c r="Y9" s="14">
        <v>3</v>
      </c>
      <c r="Z9" s="14">
        <v>4</v>
      </c>
      <c r="AA9" s="14">
        <v>4</v>
      </c>
      <c r="AB9" s="14">
        <v>5</v>
      </c>
      <c r="AC9" s="14">
        <v>5</v>
      </c>
      <c r="AD9" s="14">
        <v>2</v>
      </c>
      <c r="AE9" s="18" t="s">
        <v>21</v>
      </c>
    </row>
    <row r="10" spans="1:31" x14ac:dyDescent="0.25">
      <c r="A10" s="32">
        <v>8</v>
      </c>
      <c r="B10" s="8">
        <v>1</v>
      </c>
      <c r="C10" s="8">
        <v>1</v>
      </c>
      <c r="D10" s="8">
        <v>3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9">
        <v>3</v>
      </c>
      <c r="L10" s="9">
        <v>3</v>
      </c>
      <c r="M10" s="9">
        <v>1</v>
      </c>
      <c r="N10" s="9">
        <v>4</v>
      </c>
      <c r="O10" s="9">
        <v>1</v>
      </c>
      <c r="P10" s="11">
        <v>1</v>
      </c>
      <c r="Q10" s="11">
        <v>1</v>
      </c>
      <c r="R10" s="11">
        <v>1</v>
      </c>
      <c r="S10" s="11">
        <v>1</v>
      </c>
      <c r="T10" s="11">
        <v>3</v>
      </c>
      <c r="U10" s="11">
        <v>3</v>
      </c>
      <c r="V10" s="11">
        <v>1</v>
      </c>
      <c r="W10" s="11">
        <v>1</v>
      </c>
      <c r="X10" s="14">
        <v>1</v>
      </c>
      <c r="Y10" s="14">
        <v>2</v>
      </c>
      <c r="Z10" s="14">
        <v>3</v>
      </c>
      <c r="AA10" s="14">
        <v>3</v>
      </c>
      <c r="AB10" s="14">
        <v>1</v>
      </c>
      <c r="AC10" s="14">
        <v>2</v>
      </c>
      <c r="AD10" s="14">
        <v>3</v>
      </c>
      <c r="AE10" s="18" t="s">
        <v>21</v>
      </c>
    </row>
    <row r="11" spans="1:31" x14ac:dyDescent="0.25">
      <c r="A11" s="32">
        <v>9</v>
      </c>
      <c r="B11" s="8">
        <v>1</v>
      </c>
      <c r="C11" s="8">
        <v>1</v>
      </c>
      <c r="D11" s="8">
        <v>5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9">
        <v>3</v>
      </c>
      <c r="L11" s="9">
        <v>5</v>
      </c>
      <c r="M11" s="9">
        <v>3</v>
      </c>
      <c r="N11" s="9">
        <v>1</v>
      </c>
      <c r="O11" s="9">
        <v>1</v>
      </c>
      <c r="P11" s="11">
        <v>3</v>
      </c>
      <c r="Q11" s="11">
        <v>1</v>
      </c>
      <c r="R11" s="11">
        <v>1</v>
      </c>
      <c r="S11" s="11">
        <v>1</v>
      </c>
      <c r="T11" s="11">
        <v>5</v>
      </c>
      <c r="U11" s="11">
        <v>3</v>
      </c>
      <c r="V11" s="11">
        <v>1</v>
      </c>
      <c r="W11" s="11">
        <v>1</v>
      </c>
      <c r="X11" s="14">
        <v>1</v>
      </c>
      <c r="Y11" s="14">
        <v>3</v>
      </c>
      <c r="Z11" s="14">
        <v>1</v>
      </c>
      <c r="AA11" s="14">
        <v>1</v>
      </c>
      <c r="AB11" s="14">
        <v>3</v>
      </c>
      <c r="AC11" s="14">
        <v>1</v>
      </c>
      <c r="AD11" s="14">
        <v>3</v>
      </c>
      <c r="AE11" s="18" t="s">
        <v>21</v>
      </c>
    </row>
    <row r="12" spans="1:31" x14ac:dyDescent="0.25">
      <c r="A12" s="32">
        <v>10</v>
      </c>
      <c r="B12" s="8">
        <v>3</v>
      </c>
      <c r="C12" s="8">
        <v>1</v>
      </c>
      <c r="D12" s="8">
        <v>2</v>
      </c>
      <c r="E12" s="8">
        <v>1</v>
      </c>
      <c r="F12" s="8">
        <v>4</v>
      </c>
      <c r="G12" s="8">
        <v>3</v>
      </c>
      <c r="H12" s="8">
        <v>2</v>
      </c>
      <c r="I12" s="8">
        <v>4</v>
      </c>
      <c r="J12" s="8">
        <v>2</v>
      </c>
      <c r="K12" s="9">
        <v>3</v>
      </c>
      <c r="L12" s="9">
        <v>1</v>
      </c>
      <c r="M12" s="9">
        <v>3</v>
      </c>
      <c r="N12" s="9">
        <v>1</v>
      </c>
      <c r="O12" s="9">
        <v>2</v>
      </c>
      <c r="P12" s="11">
        <v>3</v>
      </c>
      <c r="Q12" s="11">
        <v>1</v>
      </c>
      <c r="R12" s="11">
        <v>2</v>
      </c>
      <c r="S12" s="11">
        <v>2</v>
      </c>
      <c r="T12" s="11">
        <v>3</v>
      </c>
      <c r="U12" s="11">
        <v>3</v>
      </c>
      <c r="V12" s="11">
        <v>2</v>
      </c>
      <c r="W12" s="11">
        <v>3</v>
      </c>
      <c r="X12" s="14">
        <v>2</v>
      </c>
      <c r="Y12" s="14">
        <v>2</v>
      </c>
      <c r="Z12" s="14">
        <v>3</v>
      </c>
      <c r="AA12" s="14">
        <v>2</v>
      </c>
      <c r="AB12" s="14">
        <v>1</v>
      </c>
      <c r="AC12" s="14">
        <v>3</v>
      </c>
      <c r="AD12" s="14">
        <v>2</v>
      </c>
      <c r="AE12" s="18" t="s">
        <v>21</v>
      </c>
    </row>
    <row r="13" spans="1:31" x14ac:dyDescent="0.25">
      <c r="A13" s="32">
        <v>11</v>
      </c>
      <c r="B13" s="8">
        <v>3</v>
      </c>
      <c r="C13" s="8">
        <v>4</v>
      </c>
      <c r="D13" s="8">
        <v>1</v>
      </c>
      <c r="E13" s="8">
        <v>4</v>
      </c>
      <c r="F13" s="8">
        <v>2</v>
      </c>
      <c r="G13" s="8">
        <v>2</v>
      </c>
      <c r="H13" s="8">
        <v>4</v>
      </c>
      <c r="I13" s="8">
        <v>2</v>
      </c>
      <c r="J13" s="8">
        <v>4</v>
      </c>
      <c r="K13" s="9">
        <v>2</v>
      </c>
      <c r="L13" s="9">
        <v>2</v>
      </c>
      <c r="M13" s="9">
        <v>3</v>
      </c>
      <c r="N13" s="9">
        <v>2</v>
      </c>
      <c r="O13" s="9">
        <v>2</v>
      </c>
      <c r="P13" s="11">
        <v>2</v>
      </c>
      <c r="Q13" s="11">
        <v>2</v>
      </c>
      <c r="R13" s="11">
        <v>2</v>
      </c>
      <c r="S13" s="11">
        <v>3</v>
      </c>
      <c r="T13" s="11">
        <v>1</v>
      </c>
      <c r="U13" s="11">
        <v>4</v>
      </c>
      <c r="V13" s="11">
        <v>2</v>
      </c>
      <c r="W13" s="11">
        <v>4</v>
      </c>
      <c r="X13" s="14">
        <v>3</v>
      </c>
      <c r="Y13" s="14">
        <v>2</v>
      </c>
      <c r="Z13" s="14">
        <v>2</v>
      </c>
      <c r="AA13" s="14">
        <v>2</v>
      </c>
      <c r="AB13" s="14">
        <v>4</v>
      </c>
      <c r="AC13" s="14">
        <v>3</v>
      </c>
      <c r="AD13" s="14">
        <v>4</v>
      </c>
      <c r="AE13" s="18" t="s">
        <v>21</v>
      </c>
    </row>
    <row r="14" spans="1:31" x14ac:dyDescent="0.25">
      <c r="A14" s="32">
        <v>12</v>
      </c>
      <c r="B14" s="8">
        <v>1</v>
      </c>
      <c r="C14" s="8">
        <v>1</v>
      </c>
      <c r="D14" s="8">
        <v>1</v>
      </c>
      <c r="E14" s="8">
        <v>3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9">
        <v>3</v>
      </c>
      <c r="L14" s="9">
        <v>3</v>
      </c>
      <c r="M14" s="9">
        <v>3</v>
      </c>
      <c r="N14" s="9">
        <v>5</v>
      </c>
      <c r="O14" s="9">
        <v>1</v>
      </c>
      <c r="P14" s="11">
        <v>5</v>
      </c>
      <c r="Q14" s="11">
        <v>1</v>
      </c>
      <c r="R14" s="11">
        <v>2</v>
      </c>
      <c r="S14" s="11">
        <v>1</v>
      </c>
      <c r="T14" s="11">
        <v>5</v>
      </c>
      <c r="U14" s="11">
        <v>1</v>
      </c>
      <c r="V14" s="11">
        <v>1</v>
      </c>
      <c r="W14" s="11">
        <v>1</v>
      </c>
      <c r="X14" s="14">
        <v>2</v>
      </c>
      <c r="Y14" s="14">
        <v>1</v>
      </c>
      <c r="Z14" s="14">
        <v>4</v>
      </c>
      <c r="AA14" s="14">
        <v>1</v>
      </c>
      <c r="AB14" s="14">
        <v>3</v>
      </c>
      <c r="AC14" s="14">
        <v>1</v>
      </c>
      <c r="AD14" s="14">
        <v>5</v>
      </c>
      <c r="AE14" s="18" t="s">
        <v>21</v>
      </c>
    </row>
    <row r="15" spans="1:31" x14ac:dyDescent="0.25">
      <c r="A15" s="32">
        <v>13</v>
      </c>
      <c r="B15" s="8">
        <v>1</v>
      </c>
      <c r="C15" s="8">
        <v>1</v>
      </c>
      <c r="D15" s="8">
        <v>1</v>
      </c>
      <c r="E15" s="8">
        <v>1</v>
      </c>
      <c r="F15" s="8">
        <v>3</v>
      </c>
      <c r="G15" s="8">
        <v>1</v>
      </c>
      <c r="H15" s="8">
        <v>1</v>
      </c>
      <c r="I15" s="8">
        <v>1</v>
      </c>
      <c r="J15" s="8">
        <v>1</v>
      </c>
      <c r="K15" s="9">
        <v>5</v>
      </c>
      <c r="L15" s="9">
        <v>3</v>
      </c>
      <c r="M15" s="9">
        <v>2</v>
      </c>
      <c r="N15" s="9">
        <v>1</v>
      </c>
      <c r="O15" s="9">
        <v>2</v>
      </c>
      <c r="P15" s="11">
        <v>2</v>
      </c>
      <c r="Q15" s="11">
        <v>2</v>
      </c>
      <c r="R15" s="11">
        <v>2</v>
      </c>
      <c r="S15" s="11">
        <v>2</v>
      </c>
      <c r="T15" s="11">
        <v>5</v>
      </c>
      <c r="U15" s="11">
        <v>2</v>
      </c>
      <c r="V15" s="11">
        <v>1</v>
      </c>
      <c r="W15" s="11">
        <v>4</v>
      </c>
      <c r="X15" s="14">
        <v>2</v>
      </c>
      <c r="Y15" s="14">
        <v>1</v>
      </c>
      <c r="Z15" s="14">
        <v>3</v>
      </c>
      <c r="AA15" s="14">
        <v>1</v>
      </c>
      <c r="AB15" s="14">
        <v>5</v>
      </c>
      <c r="AC15" s="14">
        <v>1</v>
      </c>
      <c r="AD15" s="14">
        <v>3</v>
      </c>
      <c r="AE15" s="18" t="s">
        <v>21</v>
      </c>
    </row>
    <row r="16" spans="1:31" x14ac:dyDescent="0.25">
      <c r="A16" s="32">
        <v>14</v>
      </c>
      <c r="B16" s="8">
        <v>3</v>
      </c>
      <c r="C16" s="8">
        <v>4</v>
      </c>
      <c r="D16" s="8">
        <v>3</v>
      </c>
      <c r="E16" s="8">
        <v>3</v>
      </c>
      <c r="F16" s="8">
        <v>3</v>
      </c>
      <c r="G16" s="8">
        <v>2</v>
      </c>
      <c r="H16" s="8">
        <v>1</v>
      </c>
      <c r="I16" s="8">
        <v>4</v>
      </c>
      <c r="J16" s="8">
        <v>5</v>
      </c>
      <c r="K16" s="9">
        <v>4</v>
      </c>
      <c r="L16" s="9">
        <v>3</v>
      </c>
      <c r="M16" s="9">
        <v>4</v>
      </c>
      <c r="N16" s="9">
        <v>4</v>
      </c>
      <c r="O16" s="9">
        <v>3</v>
      </c>
      <c r="P16" s="11">
        <v>4</v>
      </c>
      <c r="Q16" s="11">
        <v>3</v>
      </c>
      <c r="R16" s="11">
        <v>4</v>
      </c>
      <c r="S16" s="11">
        <v>4</v>
      </c>
      <c r="T16" s="11">
        <v>2</v>
      </c>
      <c r="U16" s="11">
        <v>4</v>
      </c>
      <c r="V16" s="11">
        <v>4</v>
      </c>
      <c r="W16" s="11">
        <v>4</v>
      </c>
      <c r="X16" s="14">
        <v>3</v>
      </c>
      <c r="Y16" s="14">
        <v>3</v>
      </c>
      <c r="Z16" s="14">
        <v>4</v>
      </c>
      <c r="AA16" s="14">
        <v>3</v>
      </c>
      <c r="AB16" s="14">
        <v>4</v>
      </c>
      <c r="AC16" s="14">
        <v>4</v>
      </c>
      <c r="AD16" s="14">
        <v>4</v>
      </c>
      <c r="AE16" s="18" t="s">
        <v>21</v>
      </c>
    </row>
    <row r="17" spans="1:31" x14ac:dyDescent="0.25">
      <c r="A17" s="32">
        <v>15</v>
      </c>
      <c r="B17" s="8">
        <v>1</v>
      </c>
      <c r="C17" s="8">
        <v>4</v>
      </c>
      <c r="D17" s="8">
        <v>4</v>
      </c>
      <c r="E17" s="8">
        <v>1</v>
      </c>
      <c r="F17" s="8">
        <v>3</v>
      </c>
      <c r="G17" s="8">
        <v>4</v>
      </c>
      <c r="H17" s="8">
        <v>2</v>
      </c>
      <c r="I17" s="8">
        <v>2</v>
      </c>
      <c r="J17" s="8">
        <v>1</v>
      </c>
      <c r="K17" s="9">
        <v>4</v>
      </c>
      <c r="L17" s="9">
        <v>4</v>
      </c>
      <c r="M17" s="9">
        <v>3</v>
      </c>
      <c r="N17" s="9">
        <v>2</v>
      </c>
      <c r="O17" s="9">
        <v>3</v>
      </c>
      <c r="P17" s="11">
        <v>4</v>
      </c>
      <c r="Q17" s="11">
        <v>4</v>
      </c>
      <c r="R17" s="11">
        <v>5</v>
      </c>
      <c r="S17" s="11">
        <v>5</v>
      </c>
      <c r="T17" s="11">
        <v>5</v>
      </c>
      <c r="U17" s="11">
        <v>3</v>
      </c>
      <c r="V17" s="11">
        <v>2</v>
      </c>
      <c r="W17" s="11">
        <v>4</v>
      </c>
      <c r="X17" s="14">
        <v>1</v>
      </c>
      <c r="Y17" s="14">
        <v>1</v>
      </c>
      <c r="Z17" s="14">
        <v>5</v>
      </c>
      <c r="AA17" s="14">
        <v>1</v>
      </c>
      <c r="AB17" s="14">
        <v>5</v>
      </c>
      <c r="AC17" s="14">
        <v>5</v>
      </c>
      <c r="AD17" s="14">
        <v>5</v>
      </c>
      <c r="AE17" s="18" t="s">
        <v>21</v>
      </c>
    </row>
    <row r="18" spans="1:31" x14ac:dyDescent="0.25">
      <c r="A18" s="32">
        <v>16</v>
      </c>
      <c r="B18" s="8">
        <v>3</v>
      </c>
      <c r="C18" s="8">
        <v>1</v>
      </c>
      <c r="D18" s="8">
        <v>2</v>
      </c>
      <c r="E18" s="8">
        <v>2</v>
      </c>
      <c r="F18" s="8">
        <v>3</v>
      </c>
      <c r="G18" s="8">
        <v>3</v>
      </c>
      <c r="H18" s="8">
        <v>3</v>
      </c>
      <c r="I18" s="8">
        <v>2</v>
      </c>
      <c r="J18" s="8">
        <v>1</v>
      </c>
      <c r="K18" s="9">
        <v>2</v>
      </c>
      <c r="L18" s="9">
        <v>2</v>
      </c>
      <c r="M18" s="9">
        <v>2</v>
      </c>
      <c r="N18" s="9">
        <v>2</v>
      </c>
      <c r="O18" s="9">
        <v>3</v>
      </c>
      <c r="P18" s="11">
        <v>4</v>
      </c>
      <c r="Q18" s="11">
        <v>2</v>
      </c>
      <c r="R18" s="11">
        <v>2</v>
      </c>
      <c r="S18" s="11">
        <v>3</v>
      </c>
      <c r="T18" s="11">
        <v>3</v>
      </c>
      <c r="U18" s="11">
        <v>3</v>
      </c>
      <c r="V18" s="11">
        <v>2</v>
      </c>
      <c r="W18" s="11">
        <v>3</v>
      </c>
      <c r="X18" s="14">
        <v>1</v>
      </c>
      <c r="Y18" s="14">
        <v>3</v>
      </c>
      <c r="Z18" s="14">
        <v>3</v>
      </c>
      <c r="AA18" s="14">
        <v>2</v>
      </c>
      <c r="AB18" s="14">
        <v>3</v>
      </c>
      <c r="AC18" s="14">
        <v>2</v>
      </c>
      <c r="AD18" s="14">
        <v>3</v>
      </c>
      <c r="AE18" s="18" t="s">
        <v>21</v>
      </c>
    </row>
    <row r="19" spans="1:31" x14ac:dyDescent="0.25">
      <c r="A19" s="32">
        <v>17</v>
      </c>
      <c r="B19" s="8">
        <v>1</v>
      </c>
      <c r="C19" s="8">
        <v>3</v>
      </c>
      <c r="D19" s="8">
        <v>3</v>
      </c>
      <c r="E19" s="8">
        <v>1</v>
      </c>
      <c r="F19" s="8">
        <v>2</v>
      </c>
      <c r="G19" s="8">
        <v>3</v>
      </c>
      <c r="H19" s="8">
        <v>5</v>
      </c>
      <c r="I19" s="8">
        <v>1</v>
      </c>
      <c r="J19" s="8">
        <v>5</v>
      </c>
      <c r="K19" s="9">
        <v>2</v>
      </c>
      <c r="L19" s="9">
        <v>2</v>
      </c>
      <c r="M19" s="9">
        <v>3</v>
      </c>
      <c r="N19" s="9">
        <v>1</v>
      </c>
      <c r="O19" s="9">
        <v>1</v>
      </c>
      <c r="P19" s="11">
        <v>1</v>
      </c>
      <c r="Q19" s="11">
        <v>1</v>
      </c>
      <c r="R19" s="11">
        <v>1</v>
      </c>
      <c r="S19" s="11">
        <v>4</v>
      </c>
      <c r="T19" s="11">
        <v>5</v>
      </c>
      <c r="U19" s="11">
        <v>1</v>
      </c>
      <c r="V19" s="11">
        <v>1</v>
      </c>
      <c r="W19" s="11">
        <v>1</v>
      </c>
      <c r="X19" s="14">
        <v>1</v>
      </c>
      <c r="Y19" s="14">
        <v>1</v>
      </c>
      <c r="Z19" s="14">
        <v>3</v>
      </c>
      <c r="AA19" s="14">
        <v>1</v>
      </c>
      <c r="AB19" s="14">
        <v>5</v>
      </c>
      <c r="AC19" s="14">
        <v>1</v>
      </c>
      <c r="AD19" s="14">
        <v>1</v>
      </c>
      <c r="AE19" s="18" t="s">
        <v>21</v>
      </c>
    </row>
    <row r="20" spans="1:31" x14ac:dyDescent="0.25">
      <c r="A20" s="32">
        <v>18</v>
      </c>
      <c r="B20" s="8">
        <v>3</v>
      </c>
      <c r="C20" s="8">
        <v>2</v>
      </c>
      <c r="D20" s="8">
        <v>5</v>
      </c>
      <c r="E20" s="8">
        <v>4</v>
      </c>
      <c r="F20" s="8">
        <v>5</v>
      </c>
      <c r="G20" s="8">
        <v>4</v>
      </c>
      <c r="H20" s="8">
        <v>3</v>
      </c>
      <c r="I20" s="8">
        <v>2</v>
      </c>
      <c r="J20" s="8">
        <v>4</v>
      </c>
      <c r="K20" s="9">
        <v>2</v>
      </c>
      <c r="L20" s="9">
        <v>3</v>
      </c>
      <c r="M20" s="9">
        <v>3</v>
      </c>
      <c r="N20" s="9">
        <v>2</v>
      </c>
      <c r="O20" s="9">
        <v>2</v>
      </c>
      <c r="P20" s="11">
        <v>3</v>
      </c>
      <c r="Q20" s="11">
        <v>1</v>
      </c>
      <c r="R20" s="11">
        <v>4</v>
      </c>
      <c r="S20" s="11">
        <v>4</v>
      </c>
      <c r="T20" s="11">
        <v>3</v>
      </c>
      <c r="U20" s="11">
        <v>3</v>
      </c>
      <c r="V20" s="11">
        <v>1</v>
      </c>
      <c r="W20" s="11">
        <v>1</v>
      </c>
      <c r="X20" s="14">
        <v>3</v>
      </c>
      <c r="Y20" s="14">
        <v>3</v>
      </c>
      <c r="Z20" s="14">
        <v>2</v>
      </c>
      <c r="AA20" s="14">
        <v>1</v>
      </c>
      <c r="AB20" s="14">
        <v>1</v>
      </c>
      <c r="AC20" s="14">
        <v>3</v>
      </c>
      <c r="AD20" s="14">
        <v>1</v>
      </c>
      <c r="AE20" s="18" t="s">
        <v>21</v>
      </c>
    </row>
    <row r="21" spans="1:31" x14ac:dyDescent="0.25">
      <c r="A21" s="32">
        <v>19</v>
      </c>
      <c r="B21" s="8">
        <v>3</v>
      </c>
      <c r="C21" s="8">
        <v>5</v>
      </c>
      <c r="D21" s="8">
        <v>5</v>
      </c>
      <c r="E21" s="8">
        <v>3</v>
      </c>
      <c r="F21" s="8">
        <v>5</v>
      </c>
      <c r="G21" s="8">
        <v>4</v>
      </c>
      <c r="H21" s="8">
        <v>4</v>
      </c>
      <c r="I21" s="8">
        <v>4</v>
      </c>
      <c r="J21" s="8">
        <v>5</v>
      </c>
      <c r="K21" s="9">
        <v>5</v>
      </c>
      <c r="L21" s="9">
        <v>4</v>
      </c>
      <c r="M21" s="9">
        <v>5</v>
      </c>
      <c r="N21" s="9">
        <v>4</v>
      </c>
      <c r="O21" s="9">
        <v>4</v>
      </c>
      <c r="P21" s="11">
        <v>5</v>
      </c>
      <c r="Q21" s="11">
        <v>3</v>
      </c>
      <c r="R21" s="11">
        <v>5</v>
      </c>
      <c r="S21" s="11">
        <v>5</v>
      </c>
      <c r="T21" s="11">
        <v>4</v>
      </c>
      <c r="U21" s="11">
        <v>4</v>
      </c>
      <c r="V21" s="11">
        <v>4</v>
      </c>
      <c r="W21" s="11">
        <v>5</v>
      </c>
      <c r="X21" s="14">
        <v>1</v>
      </c>
      <c r="Y21" s="14">
        <v>4</v>
      </c>
      <c r="Z21" s="14">
        <v>4</v>
      </c>
      <c r="AA21" s="14">
        <v>4</v>
      </c>
      <c r="AB21" s="14">
        <v>4</v>
      </c>
      <c r="AC21" s="14">
        <v>4</v>
      </c>
      <c r="AD21" s="14">
        <v>5</v>
      </c>
      <c r="AE21" s="18" t="s">
        <v>21</v>
      </c>
    </row>
    <row r="22" spans="1:31" x14ac:dyDescent="0.25">
      <c r="A22" s="32">
        <v>20</v>
      </c>
      <c r="B22" s="8">
        <v>1</v>
      </c>
      <c r="C22" s="8">
        <v>3</v>
      </c>
      <c r="D22" s="8">
        <v>2</v>
      </c>
      <c r="E22" s="8">
        <v>1</v>
      </c>
      <c r="F22" s="8">
        <v>2</v>
      </c>
      <c r="G22" s="8">
        <v>2</v>
      </c>
      <c r="H22" s="8">
        <v>2</v>
      </c>
      <c r="I22" s="8">
        <v>1</v>
      </c>
      <c r="J22" s="8">
        <v>2</v>
      </c>
      <c r="K22" s="9">
        <v>2</v>
      </c>
      <c r="L22" s="9">
        <v>2</v>
      </c>
      <c r="M22" s="9">
        <v>2</v>
      </c>
      <c r="N22" s="9">
        <v>2</v>
      </c>
      <c r="O22" s="9">
        <v>4</v>
      </c>
      <c r="P22" s="11">
        <v>2</v>
      </c>
      <c r="Q22" s="11">
        <v>2</v>
      </c>
      <c r="R22" s="11">
        <v>1</v>
      </c>
      <c r="S22" s="11">
        <v>1</v>
      </c>
      <c r="T22" s="11">
        <v>2</v>
      </c>
      <c r="U22" s="11">
        <v>2</v>
      </c>
      <c r="V22" s="11">
        <v>1</v>
      </c>
      <c r="W22" s="11">
        <v>2</v>
      </c>
      <c r="X22" s="14">
        <v>2</v>
      </c>
      <c r="Y22" s="14">
        <v>3</v>
      </c>
      <c r="Z22" s="14">
        <v>3</v>
      </c>
      <c r="AA22" s="14">
        <v>3</v>
      </c>
      <c r="AB22" s="14">
        <v>1</v>
      </c>
      <c r="AC22" s="14">
        <v>2</v>
      </c>
      <c r="AD22" s="14">
        <v>3</v>
      </c>
      <c r="AE22" s="18" t="s">
        <v>21</v>
      </c>
    </row>
    <row r="23" spans="1:31" x14ac:dyDescent="0.25">
      <c r="A23" s="32">
        <v>21</v>
      </c>
      <c r="B23" s="8">
        <v>3</v>
      </c>
      <c r="C23" s="8">
        <v>5</v>
      </c>
      <c r="D23" s="8">
        <v>3</v>
      </c>
      <c r="E23" s="8">
        <v>3</v>
      </c>
      <c r="F23" s="8">
        <v>1</v>
      </c>
      <c r="G23" s="8">
        <v>5</v>
      </c>
      <c r="H23" s="8">
        <v>4</v>
      </c>
      <c r="I23" s="8">
        <v>1</v>
      </c>
      <c r="J23" s="8">
        <v>5</v>
      </c>
      <c r="K23" s="9">
        <v>5</v>
      </c>
      <c r="L23" s="9">
        <v>3</v>
      </c>
      <c r="M23" s="9">
        <v>4</v>
      </c>
      <c r="N23" s="9">
        <v>3</v>
      </c>
      <c r="O23" s="9">
        <v>2</v>
      </c>
      <c r="P23" s="11">
        <v>5</v>
      </c>
      <c r="Q23" s="11">
        <v>3</v>
      </c>
      <c r="R23" s="11">
        <v>3</v>
      </c>
      <c r="S23" s="11">
        <v>5</v>
      </c>
      <c r="T23" s="11">
        <v>3</v>
      </c>
      <c r="U23" s="11">
        <v>4</v>
      </c>
      <c r="V23" s="11">
        <v>3</v>
      </c>
      <c r="W23" s="11">
        <v>5</v>
      </c>
      <c r="X23" s="14">
        <v>2</v>
      </c>
      <c r="Y23" s="14">
        <v>3</v>
      </c>
      <c r="Z23" s="14">
        <v>5</v>
      </c>
      <c r="AA23" s="14">
        <v>5</v>
      </c>
      <c r="AB23" s="14">
        <v>5</v>
      </c>
      <c r="AC23" s="14">
        <v>5</v>
      </c>
      <c r="AD23" s="14">
        <v>5</v>
      </c>
      <c r="AE23" s="18" t="s">
        <v>21</v>
      </c>
    </row>
    <row r="24" spans="1:31" x14ac:dyDescent="0.25">
      <c r="A24" s="32">
        <v>22</v>
      </c>
      <c r="B24" s="8">
        <v>1</v>
      </c>
      <c r="C24" s="8">
        <v>1</v>
      </c>
      <c r="D24" s="8">
        <v>4</v>
      </c>
      <c r="E24" s="8">
        <v>2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9">
        <v>4</v>
      </c>
      <c r="L24" s="9">
        <v>3</v>
      </c>
      <c r="M24" s="9">
        <v>4</v>
      </c>
      <c r="N24" s="9">
        <v>4</v>
      </c>
      <c r="O24" s="9">
        <v>1</v>
      </c>
      <c r="P24" s="11">
        <v>5</v>
      </c>
      <c r="Q24" s="11">
        <v>4</v>
      </c>
      <c r="R24" s="11">
        <v>4</v>
      </c>
      <c r="S24" s="11">
        <v>5</v>
      </c>
      <c r="T24" s="11">
        <v>5</v>
      </c>
      <c r="U24" s="11">
        <v>1</v>
      </c>
      <c r="V24" s="11">
        <v>4</v>
      </c>
      <c r="W24" s="11">
        <v>3</v>
      </c>
      <c r="X24" s="14">
        <v>1</v>
      </c>
      <c r="Y24" s="14">
        <v>5</v>
      </c>
      <c r="Z24" s="14">
        <v>4</v>
      </c>
      <c r="AA24" s="14">
        <v>1</v>
      </c>
      <c r="AB24" s="14">
        <v>4</v>
      </c>
      <c r="AC24" s="14">
        <v>1</v>
      </c>
      <c r="AD24" s="14">
        <v>4</v>
      </c>
      <c r="AE24" s="18" t="s">
        <v>21</v>
      </c>
    </row>
    <row r="25" spans="1:31" x14ac:dyDescent="0.25">
      <c r="A25" s="32">
        <v>23</v>
      </c>
      <c r="B25" s="8">
        <v>1</v>
      </c>
      <c r="C25" s="8">
        <v>2</v>
      </c>
      <c r="D25" s="8">
        <v>4</v>
      </c>
      <c r="E25" s="8">
        <v>2</v>
      </c>
      <c r="F25" s="8">
        <v>1</v>
      </c>
      <c r="G25" s="8">
        <v>1</v>
      </c>
      <c r="H25" s="8">
        <v>4</v>
      </c>
      <c r="I25" s="8">
        <v>1</v>
      </c>
      <c r="J25" s="8">
        <v>1</v>
      </c>
      <c r="K25" s="9">
        <v>1</v>
      </c>
      <c r="L25" s="9">
        <v>4</v>
      </c>
      <c r="M25" s="9">
        <v>2</v>
      </c>
      <c r="N25" s="9">
        <v>2</v>
      </c>
      <c r="O25" s="9">
        <v>1</v>
      </c>
      <c r="P25" s="11">
        <v>4</v>
      </c>
      <c r="Q25" s="11">
        <v>3</v>
      </c>
      <c r="R25" s="11">
        <v>2</v>
      </c>
      <c r="S25" s="11">
        <v>1</v>
      </c>
      <c r="T25" s="11">
        <v>2</v>
      </c>
      <c r="U25" s="11">
        <v>2</v>
      </c>
      <c r="V25" s="11">
        <v>2</v>
      </c>
      <c r="W25" s="11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2</v>
      </c>
      <c r="AE25" s="18" t="s">
        <v>21</v>
      </c>
    </row>
    <row r="26" spans="1:31" x14ac:dyDescent="0.25">
      <c r="A26" s="32">
        <v>24</v>
      </c>
      <c r="B26" s="8">
        <v>1</v>
      </c>
      <c r="C26" s="8">
        <v>1</v>
      </c>
      <c r="D26" s="8">
        <v>1</v>
      </c>
      <c r="E26" s="8">
        <v>2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9">
        <v>4</v>
      </c>
      <c r="L26" s="9">
        <v>4</v>
      </c>
      <c r="M26" s="9">
        <v>1</v>
      </c>
      <c r="N26" s="9">
        <v>2</v>
      </c>
      <c r="O26" s="9">
        <v>3</v>
      </c>
      <c r="P26" s="11">
        <v>4</v>
      </c>
      <c r="Q26" s="11">
        <v>4</v>
      </c>
      <c r="R26" s="11">
        <v>1</v>
      </c>
      <c r="S26" s="11">
        <v>1</v>
      </c>
      <c r="T26" s="11">
        <v>5</v>
      </c>
      <c r="U26" s="11">
        <v>1</v>
      </c>
      <c r="V26" s="11">
        <v>1</v>
      </c>
      <c r="W26" s="11">
        <v>1</v>
      </c>
      <c r="X26" s="14">
        <v>1</v>
      </c>
      <c r="Y26" s="14">
        <v>1</v>
      </c>
      <c r="Z26" s="14">
        <v>4</v>
      </c>
      <c r="AA26" s="14">
        <v>1</v>
      </c>
      <c r="AB26" s="14">
        <v>2</v>
      </c>
      <c r="AC26" s="14">
        <v>1</v>
      </c>
      <c r="AD26" s="14">
        <v>4</v>
      </c>
      <c r="AE26" s="18" t="s">
        <v>21</v>
      </c>
    </row>
    <row r="27" spans="1:31" x14ac:dyDescent="0.25">
      <c r="A27" s="32">
        <v>25</v>
      </c>
      <c r="B27" s="8">
        <v>4</v>
      </c>
      <c r="C27" s="8">
        <v>4</v>
      </c>
      <c r="D27" s="8">
        <v>4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4</v>
      </c>
      <c r="K27" s="9">
        <v>5</v>
      </c>
      <c r="L27" s="9">
        <v>1</v>
      </c>
      <c r="M27" s="9">
        <v>4</v>
      </c>
      <c r="N27" s="9">
        <v>4</v>
      </c>
      <c r="O27" s="9">
        <v>4</v>
      </c>
      <c r="P27" s="11">
        <v>5</v>
      </c>
      <c r="Q27" s="11">
        <v>4</v>
      </c>
      <c r="R27" s="11">
        <v>5</v>
      </c>
      <c r="S27" s="11">
        <v>1</v>
      </c>
      <c r="T27" s="11">
        <v>5</v>
      </c>
      <c r="U27" s="11">
        <v>1</v>
      </c>
      <c r="V27" s="11">
        <v>2</v>
      </c>
      <c r="W27" s="11">
        <v>4</v>
      </c>
      <c r="X27" s="14">
        <v>1</v>
      </c>
      <c r="Y27" s="14">
        <v>2</v>
      </c>
      <c r="Z27" s="14">
        <v>5</v>
      </c>
      <c r="AA27" s="14">
        <v>4</v>
      </c>
      <c r="AB27" s="14">
        <v>4</v>
      </c>
      <c r="AC27" s="14">
        <v>5</v>
      </c>
      <c r="AD27" s="14">
        <v>2</v>
      </c>
      <c r="AE27" s="18" t="s">
        <v>21</v>
      </c>
    </row>
    <row r="28" spans="1:31" x14ac:dyDescent="0.25">
      <c r="A28" s="32">
        <v>26</v>
      </c>
      <c r="B28" s="8">
        <v>3</v>
      </c>
      <c r="C28" s="8">
        <v>3</v>
      </c>
      <c r="D28" s="8">
        <v>2</v>
      </c>
      <c r="E28" s="8">
        <v>4</v>
      </c>
      <c r="F28" s="8">
        <v>3</v>
      </c>
      <c r="G28" s="8">
        <v>3</v>
      </c>
      <c r="H28" s="8">
        <v>5</v>
      </c>
      <c r="I28" s="8">
        <v>1</v>
      </c>
      <c r="J28" s="8">
        <v>2</v>
      </c>
      <c r="K28" s="9">
        <v>4</v>
      </c>
      <c r="L28" s="9">
        <v>2</v>
      </c>
      <c r="M28" s="9">
        <v>4</v>
      </c>
      <c r="N28" s="9">
        <v>2</v>
      </c>
      <c r="O28" s="9">
        <v>3</v>
      </c>
      <c r="P28" s="11">
        <v>5</v>
      </c>
      <c r="Q28" s="11">
        <v>5</v>
      </c>
      <c r="R28" s="11">
        <v>3</v>
      </c>
      <c r="S28" s="11">
        <v>4</v>
      </c>
      <c r="T28" s="11">
        <v>3</v>
      </c>
      <c r="U28" s="11">
        <v>3</v>
      </c>
      <c r="V28" s="11">
        <v>1</v>
      </c>
      <c r="W28" s="11">
        <v>3</v>
      </c>
      <c r="X28" s="14">
        <v>2</v>
      </c>
      <c r="Y28" s="14">
        <v>1</v>
      </c>
      <c r="Z28" s="14">
        <v>4</v>
      </c>
      <c r="AA28" s="14">
        <v>2</v>
      </c>
      <c r="AB28" s="14">
        <v>5</v>
      </c>
      <c r="AC28" s="14">
        <v>2</v>
      </c>
      <c r="AD28" s="14">
        <v>5</v>
      </c>
      <c r="AE28" s="18" t="s">
        <v>21</v>
      </c>
    </row>
    <row r="29" spans="1:31" x14ac:dyDescent="0.25">
      <c r="A29" s="32">
        <v>27</v>
      </c>
      <c r="B29" s="8">
        <v>3</v>
      </c>
      <c r="C29" s="8">
        <v>3</v>
      </c>
      <c r="D29" s="8">
        <v>3</v>
      </c>
      <c r="E29" s="8">
        <v>3</v>
      </c>
      <c r="F29" s="8">
        <v>3</v>
      </c>
      <c r="G29" s="8">
        <v>2</v>
      </c>
      <c r="H29" s="8">
        <v>5</v>
      </c>
      <c r="I29" s="8">
        <v>1</v>
      </c>
      <c r="J29" s="8">
        <v>3</v>
      </c>
      <c r="K29" s="9">
        <v>4</v>
      </c>
      <c r="L29" s="9">
        <v>4</v>
      </c>
      <c r="M29" s="9">
        <v>3</v>
      </c>
      <c r="N29" s="9">
        <v>3</v>
      </c>
      <c r="O29" s="9">
        <v>3</v>
      </c>
      <c r="P29" s="11">
        <v>4</v>
      </c>
      <c r="Q29" s="11">
        <v>3</v>
      </c>
      <c r="R29" s="11">
        <v>4</v>
      </c>
      <c r="S29" s="11">
        <v>4</v>
      </c>
      <c r="T29" s="11">
        <v>5</v>
      </c>
      <c r="U29" s="11">
        <v>3</v>
      </c>
      <c r="V29" s="11">
        <v>2</v>
      </c>
      <c r="W29" s="11">
        <v>3</v>
      </c>
      <c r="X29" s="14">
        <v>1</v>
      </c>
      <c r="Y29" s="14">
        <v>4</v>
      </c>
      <c r="Z29" s="14">
        <v>3</v>
      </c>
      <c r="AA29" s="14">
        <v>3</v>
      </c>
      <c r="AB29" s="14">
        <v>3</v>
      </c>
      <c r="AC29" s="14">
        <v>3</v>
      </c>
      <c r="AD29" s="14">
        <v>1</v>
      </c>
      <c r="AE29" s="18" t="s">
        <v>21</v>
      </c>
    </row>
    <row r="30" spans="1:31" x14ac:dyDescent="0.25">
      <c r="A30" s="32">
        <v>28</v>
      </c>
      <c r="B30" s="8">
        <v>2</v>
      </c>
      <c r="C30" s="8">
        <v>1</v>
      </c>
      <c r="D30" s="8">
        <v>3</v>
      </c>
      <c r="E30" s="8">
        <v>1</v>
      </c>
      <c r="F30" s="8">
        <v>3</v>
      </c>
      <c r="G30" s="8">
        <v>4</v>
      </c>
      <c r="H30" s="8">
        <v>5</v>
      </c>
      <c r="I30" s="8">
        <v>1</v>
      </c>
      <c r="J30" s="8">
        <v>1</v>
      </c>
      <c r="K30" s="9">
        <v>2</v>
      </c>
      <c r="L30" s="9">
        <v>2</v>
      </c>
      <c r="M30" s="9">
        <v>2</v>
      </c>
      <c r="N30" s="9">
        <v>2</v>
      </c>
      <c r="O30" s="9">
        <v>1</v>
      </c>
      <c r="P30" s="11">
        <v>5</v>
      </c>
      <c r="Q30" s="11">
        <v>1</v>
      </c>
      <c r="R30" s="11">
        <v>5</v>
      </c>
      <c r="S30" s="11">
        <v>1</v>
      </c>
      <c r="T30" s="11">
        <v>3</v>
      </c>
      <c r="U30" s="11">
        <v>1</v>
      </c>
      <c r="V30" s="11">
        <v>1</v>
      </c>
      <c r="W30" s="11">
        <v>1</v>
      </c>
      <c r="X30" s="14">
        <v>1</v>
      </c>
      <c r="Y30" s="14">
        <v>3</v>
      </c>
      <c r="Z30" s="14">
        <v>4</v>
      </c>
      <c r="AA30" s="14">
        <v>4</v>
      </c>
      <c r="AB30" s="14">
        <v>3</v>
      </c>
      <c r="AC30" s="14">
        <v>4</v>
      </c>
      <c r="AD30" s="14">
        <v>4</v>
      </c>
      <c r="AE30" s="18" t="s">
        <v>21</v>
      </c>
    </row>
    <row r="31" spans="1:31" x14ac:dyDescent="0.25">
      <c r="A31" s="32">
        <v>29</v>
      </c>
      <c r="B31" s="8">
        <v>1</v>
      </c>
      <c r="C31" s="8">
        <v>1</v>
      </c>
      <c r="D31" s="8">
        <v>2</v>
      </c>
      <c r="E31" s="8">
        <v>1</v>
      </c>
      <c r="F31" s="8">
        <v>1</v>
      </c>
      <c r="G31" s="8">
        <v>2</v>
      </c>
      <c r="H31" s="8">
        <v>2</v>
      </c>
      <c r="I31" s="8">
        <v>1</v>
      </c>
      <c r="J31" s="8">
        <v>1</v>
      </c>
      <c r="K31" s="9">
        <v>1</v>
      </c>
      <c r="L31" s="9">
        <v>2</v>
      </c>
      <c r="M31" s="9">
        <v>1</v>
      </c>
      <c r="N31" s="9">
        <v>2</v>
      </c>
      <c r="O31" s="9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2</v>
      </c>
      <c r="V31" s="11">
        <v>1</v>
      </c>
      <c r="W31" s="11">
        <v>2</v>
      </c>
      <c r="X31" s="14">
        <v>1</v>
      </c>
      <c r="Y31" s="14">
        <v>2</v>
      </c>
      <c r="Z31" s="14">
        <v>2</v>
      </c>
      <c r="AA31" s="14">
        <v>3</v>
      </c>
      <c r="AB31" s="14">
        <v>1</v>
      </c>
      <c r="AC31" s="14">
        <v>2</v>
      </c>
      <c r="AD31" s="14">
        <v>1</v>
      </c>
      <c r="AE31" s="18" t="s">
        <v>21</v>
      </c>
    </row>
    <row r="32" spans="1:31" x14ac:dyDescent="0.25">
      <c r="A32" s="32">
        <v>30</v>
      </c>
      <c r="B32" s="8">
        <v>1</v>
      </c>
      <c r="C32" s="8">
        <v>1</v>
      </c>
      <c r="D32" s="8">
        <v>1</v>
      </c>
      <c r="E32" s="8">
        <v>4</v>
      </c>
      <c r="F32" s="8">
        <v>4</v>
      </c>
      <c r="G32" s="8">
        <v>1</v>
      </c>
      <c r="H32" s="8">
        <v>1</v>
      </c>
      <c r="I32" s="8">
        <v>1</v>
      </c>
      <c r="J32" s="8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11">
        <v>4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4">
        <v>1</v>
      </c>
      <c r="Y32" s="14">
        <v>2</v>
      </c>
      <c r="Z32" s="14">
        <v>4</v>
      </c>
      <c r="AA32" s="14">
        <v>4</v>
      </c>
      <c r="AB32" s="14">
        <v>4</v>
      </c>
      <c r="AC32" s="14">
        <v>4</v>
      </c>
      <c r="AD32" s="14">
        <v>4</v>
      </c>
      <c r="AE32" s="18" t="s">
        <v>21</v>
      </c>
    </row>
    <row r="33" spans="1:31" x14ac:dyDescent="0.25">
      <c r="A33" s="32">
        <v>31</v>
      </c>
      <c r="B33" s="8">
        <v>1</v>
      </c>
      <c r="C33" s="8">
        <v>1</v>
      </c>
      <c r="D33" s="8">
        <v>4</v>
      </c>
      <c r="E33" s="8">
        <v>3</v>
      </c>
      <c r="F33" s="8">
        <v>1</v>
      </c>
      <c r="G33" s="8">
        <v>2</v>
      </c>
      <c r="H33" s="8">
        <v>2</v>
      </c>
      <c r="I33" s="8">
        <v>3</v>
      </c>
      <c r="J33" s="8">
        <v>2</v>
      </c>
      <c r="K33" s="9">
        <v>1</v>
      </c>
      <c r="L33" s="9">
        <v>1</v>
      </c>
      <c r="M33" s="9">
        <v>4</v>
      </c>
      <c r="N33" s="9">
        <v>3</v>
      </c>
      <c r="O33" s="9">
        <v>1</v>
      </c>
      <c r="P33" s="11">
        <v>4</v>
      </c>
      <c r="Q33" s="11">
        <v>2</v>
      </c>
      <c r="R33" s="11">
        <v>1</v>
      </c>
      <c r="S33" s="11">
        <v>3</v>
      </c>
      <c r="T33" s="11">
        <v>2</v>
      </c>
      <c r="U33" s="11">
        <v>2</v>
      </c>
      <c r="V33" s="11">
        <v>1</v>
      </c>
      <c r="W33" s="11">
        <v>2</v>
      </c>
      <c r="X33" s="14">
        <v>1</v>
      </c>
      <c r="Y33" s="14">
        <v>1</v>
      </c>
      <c r="Z33" s="14">
        <v>2</v>
      </c>
      <c r="AA33" s="14">
        <v>2</v>
      </c>
      <c r="AB33" s="14">
        <v>3</v>
      </c>
      <c r="AC33" s="14">
        <v>2</v>
      </c>
      <c r="AD33" s="14">
        <v>3</v>
      </c>
      <c r="AE33" s="18" t="s">
        <v>21</v>
      </c>
    </row>
    <row r="34" spans="1:31" x14ac:dyDescent="0.25">
      <c r="A34" s="32">
        <v>32</v>
      </c>
      <c r="B34" s="8">
        <v>3</v>
      </c>
      <c r="C34" s="8">
        <v>4</v>
      </c>
      <c r="D34" s="8">
        <v>3</v>
      </c>
      <c r="E34" s="8">
        <v>3</v>
      </c>
      <c r="F34" s="8">
        <v>4</v>
      </c>
      <c r="G34" s="8">
        <v>2</v>
      </c>
      <c r="H34" s="8">
        <v>2</v>
      </c>
      <c r="I34" s="8">
        <v>1</v>
      </c>
      <c r="J34" s="8">
        <v>2</v>
      </c>
      <c r="K34" s="9">
        <v>3</v>
      </c>
      <c r="L34" s="9">
        <v>1</v>
      </c>
      <c r="M34" s="9">
        <v>3</v>
      </c>
      <c r="N34" s="9">
        <v>2</v>
      </c>
      <c r="O34" s="9">
        <v>3</v>
      </c>
      <c r="P34" s="11">
        <v>1</v>
      </c>
      <c r="Q34" s="11">
        <v>2</v>
      </c>
      <c r="R34" s="11">
        <v>3</v>
      </c>
      <c r="S34" s="11">
        <v>1</v>
      </c>
      <c r="T34" s="11">
        <v>3</v>
      </c>
      <c r="U34" s="11">
        <v>2</v>
      </c>
      <c r="V34" s="11">
        <v>2</v>
      </c>
      <c r="W34" s="11">
        <v>3</v>
      </c>
      <c r="X34" s="14">
        <v>2</v>
      </c>
      <c r="Y34" s="14">
        <v>2</v>
      </c>
      <c r="Z34" s="14">
        <v>5</v>
      </c>
      <c r="AA34" s="14">
        <v>2</v>
      </c>
      <c r="AB34" s="14">
        <v>2</v>
      </c>
      <c r="AC34" s="14">
        <v>3</v>
      </c>
      <c r="AD34" s="14">
        <v>1</v>
      </c>
      <c r="AE34" s="18" t="s">
        <v>21</v>
      </c>
    </row>
    <row r="35" spans="1:31" x14ac:dyDescent="0.25">
      <c r="A35" s="32">
        <v>33</v>
      </c>
      <c r="B35" s="8">
        <v>1</v>
      </c>
      <c r="C35" s="8">
        <v>1</v>
      </c>
      <c r="D35" s="8">
        <v>1</v>
      </c>
      <c r="E35" s="8">
        <v>4</v>
      </c>
      <c r="F35" s="8">
        <v>4</v>
      </c>
      <c r="G35" s="8">
        <v>1</v>
      </c>
      <c r="H35" s="8">
        <v>1</v>
      </c>
      <c r="I35" s="8">
        <v>1</v>
      </c>
      <c r="J35" s="8">
        <v>1</v>
      </c>
      <c r="K35" s="9">
        <v>1</v>
      </c>
      <c r="L35" s="9">
        <v>1</v>
      </c>
      <c r="M35" s="9">
        <v>4</v>
      </c>
      <c r="N35" s="9">
        <v>4</v>
      </c>
      <c r="O35" s="9">
        <v>1</v>
      </c>
      <c r="P35" s="11">
        <v>4</v>
      </c>
      <c r="Q35" s="11">
        <v>4</v>
      </c>
      <c r="R35" s="11">
        <v>4</v>
      </c>
      <c r="S35" s="11">
        <v>1</v>
      </c>
      <c r="T35" s="11">
        <v>4</v>
      </c>
      <c r="U35" s="11">
        <v>1</v>
      </c>
      <c r="V35" s="11">
        <v>1</v>
      </c>
      <c r="W35" s="11">
        <v>1</v>
      </c>
      <c r="X35" s="14">
        <v>1</v>
      </c>
      <c r="Y35" s="14">
        <v>1</v>
      </c>
      <c r="Z35" s="14">
        <v>4</v>
      </c>
      <c r="AA35" s="14">
        <v>1</v>
      </c>
      <c r="AB35" s="14">
        <v>4</v>
      </c>
      <c r="AC35" s="14">
        <v>1</v>
      </c>
      <c r="AD35" s="14">
        <v>1</v>
      </c>
      <c r="AE35" s="18" t="s">
        <v>21</v>
      </c>
    </row>
    <row r="36" spans="1:31" x14ac:dyDescent="0.25">
      <c r="A36" s="32">
        <v>34</v>
      </c>
      <c r="B36" s="8">
        <v>3</v>
      </c>
      <c r="C36" s="8">
        <v>4</v>
      </c>
      <c r="D36" s="8">
        <v>3</v>
      </c>
      <c r="E36" s="8">
        <v>1</v>
      </c>
      <c r="F36" s="8">
        <v>4</v>
      </c>
      <c r="G36" s="8">
        <v>4</v>
      </c>
      <c r="H36" s="8">
        <v>3</v>
      </c>
      <c r="I36" s="8">
        <v>1</v>
      </c>
      <c r="J36" s="8">
        <v>5</v>
      </c>
      <c r="K36" s="9">
        <v>1</v>
      </c>
      <c r="L36" s="9">
        <v>3</v>
      </c>
      <c r="M36" s="9">
        <v>4</v>
      </c>
      <c r="N36" s="9">
        <v>1</v>
      </c>
      <c r="O36" s="9">
        <v>1</v>
      </c>
      <c r="P36" s="11">
        <v>4</v>
      </c>
      <c r="Q36" s="11">
        <v>1</v>
      </c>
      <c r="R36" s="11">
        <v>4</v>
      </c>
      <c r="S36" s="11">
        <v>1</v>
      </c>
      <c r="T36" s="11">
        <v>3</v>
      </c>
      <c r="U36" s="11">
        <v>1</v>
      </c>
      <c r="V36" s="11">
        <v>1</v>
      </c>
      <c r="W36" s="11">
        <v>3</v>
      </c>
      <c r="X36" s="14">
        <v>4</v>
      </c>
      <c r="Y36" s="14">
        <v>4</v>
      </c>
      <c r="Z36" s="14">
        <v>4</v>
      </c>
      <c r="AA36" s="14">
        <v>5</v>
      </c>
      <c r="AB36" s="14">
        <v>1</v>
      </c>
      <c r="AC36" s="14">
        <v>4</v>
      </c>
      <c r="AD36" s="14">
        <v>1</v>
      </c>
      <c r="AE36" s="18" t="s">
        <v>21</v>
      </c>
    </row>
    <row r="37" spans="1:31" x14ac:dyDescent="0.25">
      <c r="A37" s="32">
        <v>35</v>
      </c>
      <c r="B37" s="8">
        <v>3</v>
      </c>
      <c r="C37" s="8">
        <v>4</v>
      </c>
      <c r="D37" s="8">
        <v>5</v>
      </c>
      <c r="E37" s="8">
        <v>1</v>
      </c>
      <c r="F37" s="8">
        <v>4</v>
      </c>
      <c r="G37" s="8">
        <v>2</v>
      </c>
      <c r="H37" s="8">
        <v>2</v>
      </c>
      <c r="I37" s="8">
        <v>1</v>
      </c>
      <c r="J37" s="8">
        <v>1</v>
      </c>
      <c r="K37" s="9">
        <v>3</v>
      </c>
      <c r="L37" s="9">
        <v>2</v>
      </c>
      <c r="M37" s="9">
        <v>5</v>
      </c>
      <c r="N37" s="9">
        <v>3</v>
      </c>
      <c r="O37" s="9">
        <v>3</v>
      </c>
      <c r="P37" s="11">
        <v>3</v>
      </c>
      <c r="Q37" s="11">
        <v>3</v>
      </c>
      <c r="R37" s="11">
        <v>2</v>
      </c>
      <c r="S37" s="11">
        <v>1</v>
      </c>
      <c r="T37" s="11">
        <v>3</v>
      </c>
      <c r="U37" s="11">
        <v>3</v>
      </c>
      <c r="V37" s="11">
        <v>1</v>
      </c>
      <c r="W37" s="11">
        <v>4</v>
      </c>
      <c r="X37" s="14">
        <v>2</v>
      </c>
      <c r="Y37" s="14">
        <v>2</v>
      </c>
      <c r="Z37" s="14">
        <v>3</v>
      </c>
      <c r="AA37" s="14">
        <v>3</v>
      </c>
      <c r="AB37" s="14">
        <v>1</v>
      </c>
      <c r="AC37" s="14">
        <v>3</v>
      </c>
      <c r="AD37" s="14">
        <v>3</v>
      </c>
      <c r="AE37" s="18" t="s">
        <v>21</v>
      </c>
    </row>
    <row r="38" spans="1:31" x14ac:dyDescent="0.25">
      <c r="A38" s="32">
        <v>36</v>
      </c>
      <c r="B38" s="8">
        <v>3</v>
      </c>
      <c r="C38" s="8">
        <v>3</v>
      </c>
      <c r="D38" s="8">
        <v>5</v>
      </c>
      <c r="E38" s="8">
        <v>2</v>
      </c>
      <c r="F38" s="8">
        <v>3</v>
      </c>
      <c r="G38" s="8">
        <v>3</v>
      </c>
      <c r="H38" s="8">
        <v>3</v>
      </c>
      <c r="I38" s="8">
        <v>5</v>
      </c>
      <c r="J38" s="8">
        <v>3</v>
      </c>
      <c r="K38" s="9">
        <v>3</v>
      </c>
      <c r="L38" s="9">
        <v>5</v>
      </c>
      <c r="M38" s="9">
        <v>3</v>
      </c>
      <c r="N38" s="9">
        <v>1</v>
      </c>
      <c r="O38" s="9">
        <v>1</v>
      </c>
      <c r="P38" s="11">
        <v>4</v>
      </c>
      <c r="Q38" s="11">
        <v>3</v>
      </c>
      <c r="R38" s="11">
        <v>4</v>
      </c>
      <c r="S38" s="11">
        <v>5</v>
      </c>
      <c r="T38" s="11">
        <v>5</v>
      </c>
      <c r="U38" s="11">
        <v>1</v>
      </c>
      <c r="V38" s="11">
        <v>3</v>
      </c>
      <c r="W38" s="11">
        <v>2</v>
      </c>
      <c r="X38" s="14">
        <v>2</v>
      </c>
      <c r="Y38" s="14">
        <v>4</v>
      </c>
      <c r="Z38" s="14">
        <v>5</v>
      </c>
      <c r="AA38" s="14">
        <v>5</v>
      </c>
      <c r="AB38" s="14">
        <v>4</v>
      </c>
      <c r="AC38" s="14">
        <v>4</v>
      </c>
      <c r="AD38" s="14">
        <v>3</v>
      </c>
      <c r="AE38" s="18" t="s">
        <v>21</v>
      </c>
    </row>
    <row r="39" spans="1:31" x14ac:dyDescent="0.25">
      <c r="A39" s="32">
        <v>37</v>
      </c>
      <c r="B39" s="8">
        <v>1</v>
      </c>
      <c r="C39" s="8">
        <v>4</v>
      </c>
      <c r="D39" s="8">
        <v>1</v>
      </c>
      <c r="E39" s="8">
        <v>1</v>
      </c>
      <c r="F39" s="8">
        <v>4</v>
      </c>
      <c r="G39" s="8">
        <v>4</v>
      </c>
      <c r="H39" s="8">
        <v>1</v>
      </c>
      <c r="I39" s="8">
        <v>1</v>
      </c>
      <c r="J39" s="8">
        <v>1</v>
      </c>
      <c r="K39" s="9">
        <v>3</v>
      </c>
      <c r="L39" s="9">
        <v>3</v>
      </c>
      <c r="M39" s="9">
        <v>1</v>
      </c>
      <c r="N39" s="9">
        <v>1</v>
      </c>
      <c r="O39" s="9">
        <v>1</v>
      </c>
      <c r="P39" s="11">
        <v>4</v>
      </c>
      <c r="Q39" s="11">
        <v>1</v>
      </c>
      <c r="R39" s="11">
        <v>1</v>
      </c>
      <c r="S39" s="11">
        <v>1</v>
      </c>
      <c r="T39" s="11">
        <v>4</v>
      </c>
      <c r="U39" s="11">
        <v>1</v>
      </c>
      <c r="V39" s="11">
        <v>3</v>
      </c>
      <c r="W39" s="11">
        <v>1</v>
      </c>
      <c r="X39" s="14">
        <v>1</v>
      </c>
      <c r="Y39" s="14">
        <v>1</v>
      </c>
      <c r="Z39" s="14">
        <v>1</v>
      </c>
      <c r="AA39" s="14">
        <v>3</v>
      </c>
      <c r="AB39" s="14">
        <v>5</v>
      </c>
      <c r="AC39" s="14">
        <v>3</v>
      </c>
      <c r="AD39" s="14">
        <v>4</v>
      </c>
      <c r="AE39" s="18" t="s">
        <v>21</v>
      </c>
    </row>
    <row r="40" spans="1:31" x14ac:dyDescent="0.25">
      <c r="A40" s="32">
        <v>38</v>
      </c>
      <c r="B40" s="8">
        <v>1</v>
      </c>
      <c r="C40" s="8">
        <v>4</v>
      </c>
      <c r="D40" s="8">
        <v>1</v>
      </c>
      <c r="E40" s="8">
        <v>1</v>
      </c>
      <c r="F40" s="8">
        <v>4</v>
      </c>
      <c r="G40" s="8">
        <v>1</v>
      </c>
      <c r="H40" s="8">
        <v>1</v>
      </c>
      <c r="I40" s="8">
        <v>1</v>
      </c>
      <c r="J40" s="8">
        <v>4</v>
      </c>
      <c r="K40" s="9">
        <v>4</v>
      </c>
      <c r="L40" s="9">
        <v>4</v>
      </c>
      <c r="M40" s="9">
        <v>4</v>
      </c>
      <c r="N40" s="9">
        <v>4</v>
      </c>
      <c r="O40" s="9">
        <v>4</v>
      </c>
      <c r="P40" s="11">
        <v>4</v>
      </c>
      <c r="Q40" s="11">
        <v>4</v>
      </c>
      <c r="R40" s="11">
        <v>4</v>
      </c>
      <c r="S40" s="11">
        <v>4</v>
      </c>
      <c r="T40" s="11">
        <v>4</v>
      </c>
      <c r="U40" s="11">
        <v>4</v>
      </c>
      <c r="V40" s="11">
        <v>1</v>
      </c>
      <c r="W40" s="11">
        <v>4</v>
      </c>
      <c r="X40" s="14">
        <v>1</v>
      </c>
      <c r="Y40" s="14">
        <v>4</v>
      </c>
      <c r="Z40" s="14">
        <v>4</v>
      </c>
      <c r="AA40" s="14">
        <v>4</v>
      </c>
      <c r="AB40" s="14">
        <v>4</v>
      </c>
      <c r="AC40" s="14">
        <v>4</v>
      </c>
      <c r="AD40" s="14">
        <v>4</v>
      </c>
      <c r="AE40" s="18" t="s">
        <v>21</v>
      </c>
    </row>
    <row r="41" spans="1:31" x14ac:dyDescent="0.25">
      <c r="A41" s="32">
        <v>39</v>
      </c>
      <c r="B41" s="8">
        <v>1</v>
      </c>
      <c r="C41" s="8">
        <v>4</v>
      </c>
      <c r="D41" s="8">
        <v>4</v>
      </c>
      <c r="E41" s="8">
        <v>1</v>
      </c>
      <c r="F41" s="8">
        <v>2</v>
      </c>
      <c r="G41" s="8">
        <v>2</v>
      </c>
      <c r="H41" s="8">
        <v>3</v>
      </c>
      <c r="I41" s="8">
        <v>1</v>
      </c>
      <c r="J41" s="8">
        <v>1</v>
      </c>
      <c r="K41" s="9">
        <v>2</v>
      </c>
      <c r="L41" s="9">
        <v>1</v>
      </c>
      <c r="M41" s="9">
        <v>2</v>
      </c>
      <c r="N41" s="9">
        <v>2</v>
      </c>
      <c r="O41" s="9">
        <v>4</v>
      </c>
      <c r="P41" s="11">
        <v>4</v>
      </c>
      <c r="Q41" s="11">
        <v>1</v>
      </c>
      <c r="R41" s="11">
        <v>2</v>
      </c>
      <c r="S41" s="11">
        <v>4</v>
      </c>
      <c r="T41" s="11">
        <v>3</v>
      </c>
      <c r="U41" s="11">
        <v>3</v>
      </c>
      <c r="V41" s="11">
        <v>3</v>
      </c>
      <c r="W41" s="11">
        <v>2</v>
      </c>
      <c r="X41" s="14">
        <v>1</v>
      </c>
      <c r="Y41" s="14">
        <v>2</v>
      </c>
      <c r="Z41" s="14">
        <v>4</v>
      </c>
      <c r="AA41" s="14">
        <v>3</v>
      </c>
      <c r="AB41" s="14">
        <v>5</v>
      </c>
      <c r="AC41" s="14">
        <v>3</v>
      </c>
      <c r="AD41" s="14">
        <v>5</v>
      </c>
      <c r="AE41" s="18" t="s">
        <v>21</v>
      </c>
    </row>
    <row r="42" spans="1:31" x14ac:dyDescent="0.25">
      <c r="A42" s="32">
        <v>40</v>
      </c>
      <c r="B42" s="8">
        <v>2</v>
      </c>
      <c r="C42" s="8">
        <v>5</v>
      </c>
      <c r="D42" s="8">
        <v>1</v>
      </c>
      <c r="E42" s="8">
        <v>1</v>
      </c>
      <c r="F42" s="8">
        <v>3</v>
      </c>
      <c r="G42" s="8">
        <v>3</v>
      </c>
      <c r="H42" s="8">
        <v>1</v>
      </c>
      <c r="I42" s="8">
        <v>1</v>
      </c>
      <c r="J42" s="8">
        <v>1</v>
      </c>
      <c r="K42" s="9">
        <v>5</v>
      </c>
      <c r="L42" s="9">
        <v>5</v>
      </c>
      <c r="M42" s="9">
        <v>1</v>
      </c>
      <c r="N42" s="9">
        <v>3</v>
      </c>
      <c r="O42" s="9">
        <v>1</v>
      </c>
      <c r="P42" s="11">
        <v>5</v>
      </c>
      <c r="Q42" s="11">
        <v>1</v>
      </c>
      <c r="R42" s="11">
        <v>1</v>
      </c>
      <c r="S42" s="11">
        <v>1</v>
      </c>
      <c r="T42" s="11">
        <v>3</v>
      </c>
      <c r="U42" s="11">
        <v>3</v>
      </c>
      <c r="V42" s="11">
        <v>1</v>
      </c>
      <c r="W42" s="11">
        <v>1</v>
      </c>
      <c r="X42" s="14">
        <v>2</v>
      </c>
      <c r="Y42" s="14">
        <v>1</v>
      </c>
      <c r="Z42" s="14">
        <v>3</v>
      </c>
      <c r="AA42" s="14">
        <v>5</v>
      </c>
      <c r="AB42" s="14">
        <v>1</v>
      </c>
      <c r="AC42" s="14">
        <v>5</v>
      </c>
      <c r="AD42" s="14">
        <v>5</v>
      </c>
      <c r="AE42" s="18" t="s">
        <v>21</v>
      </c>
    </row>
    <row r="43" spans="1:31" x14ac:dyDescent="0.25">
      <c r="A43" s="32">
        <v>41</v>
      </c>
      <c r="B43" s="8">
        <v>1</v>
      </c>
      <c r="C43" s="8">
        <v>3</v>
      </c>
      <c r="D43" s="8">
        <v>3</v>
      </c>
      <c r="E43" s="8">
        <v>1</v>
      </c>
      <c r="F43" s="8">
        <v>3</v>
      </c>
      <c r="G43" s="8">
        <v>3</v>
      </c>
      <c r="H43" s="8">
        <v>3</v>
      </c>
      <c r="I43" s="8">
        <v>1</v>
      </c>
      <c r="J43" s="8">
        <v>1</v>
      </c>
      <c r="K43" s="9">
        <v>3</v>
      </c>
      <c r="L43" s="9">
        <v>3</v>
      </c>
      <c r="M43" s="9">
        <v>4</v>
      </c>
      <c r="N43" s="9">
        <v>3</v>
      </c>
      <c r="O43" s="9">
        <v>1</v>
      </c>
      <c r="P43" s="11">
        <v>5</v>
      </c>
      <c r="Q43" s="11">
        <v>1</v>
      </c>
      <c r="R43" s="11">
        <v>1</v>
      </c>
      <c r="S43" s="11">
        <v>1</v>
      </c>
      <c r="T43" s="11">
        <v>4</v>
      </c>
      <c r="U43" s="11">
        <v>3</v>
      </c>
      <c r="V43" s="11">
        <v>1</v>
      </c>
      <c r="W43" s="11">
        <v>3</v>
      </c>
      <c r="X43" s="14">
        <v>1</v>
      </c>
      <c r="Y43" s="14">
        <v>3</v>
      </c>
      <c r="Z43" s="14">
        <v>3</v>
      </c>
      <c r="AA43" s="14">
        <v>1</v>
      </c>
      <c r="AB43" s="14">
        <v>3</v>
      </c>
      <c r="AC43" s="14">
        <v>3</v>
      </c>
      <c r="AD43" s="14">
        <v>4</v>
      </c>
      <c r="AE43" s="18" t="s">
        <v>21</v>
      </c>
    </row>
    <row r="44" spans="1:31" x14ac:dyDescent="0.25">
      <c r="A44" s="32">
        <v>42</v>
      </c>
      <c r="B44" s="8">
        <v>1</v>
      </c>
      <c r="C44" s="8">
        <v>4</v>
      </c>
      <c r="D44" s="8">
        <v>4</v>
      </c>
      <c r="E44" s="8">
        <v>3</v>
      </c>
      <c r="F44" s="8">
        <v>4</v>
      </c>
      <c r="G44" s="8">
        <v>1</v>
      </c>
      <c r="H44" s="8">
        <v>1</v>
      </c>
      <c r="I44" s="8">
        <v>3</v>
      </c>
      <c r="J44" s="8">
        <v>5</v>
      </c>
      <c r="K44" s="9">
        <v>4</v>
      </c>
      <c r="L44" s="9">
        <v>1</v>
      </c>
      <c r="M44" s="9">
        <v>5</v>
      </c>
      <c r="N44" s="9">
        <v>1</v>
      </c>
      <c r="O44" s="9">
        <v>3</v>
      </c>
      <c r="P44" s="11">
        <v>4</v>
      </c>
      <c r="Q44" s="11">
        <v>4</v>
      </c>
      <c r="R44" s="11">
        <v>3</v>
      </c>
      <c r="S44" s="11">
        <v>1</v>
      </c>
      <c r="T44" s="11">
        <v>4</v>
      </c>
      <c r="U44" s="11">
        <v>4</v>
      </c>
      <c r="V44" s="11">
        <v>5</v>
      </c>
      <c r="W44" s="11">
        <v>5</v>
      </c>
      <c r="X44" s="14">
        <v>2</v>
      </c>
      <c r="Y44" s="14">
        <v>1</v>
      </c>
      <c r="Z44" s="14">
        <v>5</v>
      </c>
      <c r="AA44" s="14">
        <v>4</v>
      </c>
      <c r="AB44" s="14">
        <v>4</v>
      </c>
      <c r="AC44" s="14">
        <v>3</v>
      </c>
      <c r="AD44" s="14">
        <v>4</v>
      </c>
      <c r="AE44" s="18" t="s">
        <v>21</v>
      </c>
    </row>
    <row r="45" spans="1:31" x14ac:dyDescent="0.25">
      <c r="A45" s="32">
        <v>43</v>
      </c>
      <c r="B45" s="8">
        <v>1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9">
        <v>2</v>
      </c>
      <c r="L45" s="9">
        <v>1</v>
      </c>
      <c r="M45" s="9">
        <v>2</v>
      </c>
      <c r="N45" s="9">
        <v>1</v>
      </c>
      <c r="O45" s="9">
        <v>2</v>
      </c>
      <c r="P45" s="11">
        <v>3</v>
      </c>
      <c r="Q45" s="11">
        <v>1</v>
      </c>
      <c r="R45" s="11">
        <v>2</v>
      </c>
      <c r="S45" s="11">
        <v>2</v>
      </c>
      <c r="T45" s="11">
        <v>5</v>
      </c>
      <c r="U45" s="11">
        <v>1</v>
      </c>
      <c r="V45" s="11">
        <v>2</v>
      </c>
      <c r="W45" s="11">
        <v>2</v>
      </c>
      <c r="X45" s="14">
        <v>1</v>
      </c>
      <c r="Y45" s="14">
        <v>1</v>
      </c>
      <c r="Z45" s="14">
        <v>3</v>
      </c>
      <c r="AA45" s="14">
        <v>1</v>
      </c>
      <c r="AB45" s="14">
        <v>3</v>
      </c>
      <c r="AC45" s="14">
        <v>1</v>
      </c>
      <c r="AD45" s="14">
        <v>3</v>
      </c>
      <c r="AE45" s="18" t="s">
        <v>21</v>
      </c>
    </row>
    <row r="46" spans="1:31" x14ac:dyDescent="0.25">
      <c r="A46" s="32">
        <v>44</v>
      </c>
      <c r="B46" s="8">
        <v>1</v>
      </c>
      <c r="C46" s="8">
        <v>1</v>
      </c>
      <c r="D46" s="8">
        <v>2</v>
      </c>
      <c r="E46" s="8">
        <v>2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9">
        <v>3</v>
      </c>
      <c r="L46" s="9">
        <v>2</v>
      </c>
      <c r="M46" s="9">
        <v>3</v>
      </c>
      <c r="N46" s="9">
        <v>3</v>
      </c>
      <c r="O46" s="9">
        <v>2</v>
      </c>
      <c r="P46" s="11">
        <v>3</v>
      </c>
      <c r="Q46" s="11">
        <v>2</v>
      </c>
      <c r="R46" s="11">
        <v>3</v>
      </c>
      <c r="S46" s="11">
        <v>3</v>
      </c>
      <c r="T46" s="11">
        <v>4</v>
      </c>
      <c r="U46" s="11">
        <v>3</v>
      </c>
      <c r="V46" s="11">
        <v>1</v>
      </c>
      <c r="W46" s="11">
        <v>2</v>
      </c>
      <c r="X46" s="14">
        <v>1</v>
      </c>
      <c r="Y46" s="14">
        <v>3</v>
      </c>
      <c r="Z46" s="14">
        <v>3</v>
      </c>
      <c r="AA46" s="14">
        <v>4</v>
      </c>
      <c r="AB46" s="14">
        <v>2</v>
      </c>
      <c r="AC46" s="14">
        <v>3</v>
      </c>
      <c r="AD46" s="14">
        <v>4</v>
      </c>
      <c r="AE46" s="18" t="s">
        <v>21</v>
      </c>
    </row>
    <row r="47" spans="1:31" x14ac:dyDescent="0.25">
      <c r="A47" s="32">
        <v>45</v>
      </c>
      <c r="B47" s="8">
        <v>1</v>
      </c>
      <c r="C47" s="8">
        <v>1</v>
      </c>
      <c r="D47" s="8">
        <v>3</v>
      </c>
      <c r="E47" s="8">
        <v>1</v>
      </c>
      <c r="F47" s="8">
        <v>2</v>
      </c>
      <c r="G47" s="8">
        <v>1</v>
      </c>
      <c r="H47" s="8">
        <v>1</v>
      </c>
      <c r="I47" s="8">
        <v>1</v>
      </c>
      <c r="J47" s="8">
        <v>2</v>
      </c>
      <c r="K47" s="9">
        <v>4</v>
      </c>
      <c r="L47" s="9">
        <v>3</v>
      </c>
      <c r="M47" s="9">
        <v>3</v>
      </c>
      <c r="N47" s="9">
        <v>3</v>
      </c>
      <c r="O47" s="9">
        <v>1</v>
      </c>
      <c r="P47" s="11">
        <v>4</v>
      </c>
      <c r="Q47" s="11">
        <v>1</v>
      </c>
      <c r="R47" s="11">
        <v>4</v>
      </c>
      <c r="S47" s="11">
        <v>1</v>
      </c>
      <c r="T47" s="11">
        <v>4</v>
      </c>
      <c r="U47" s="11">
        <v>2</v>
      </c>
      <c r="V47" s="11">
        <v>1</v>
      </c>
      <c r="W47" s="11">
        <v>2</v>
      </c>
      <c r="X47" s="14">
        <v>1</v>
      </c>
      <c r="Y47" s="14">
        <v>1</v>
      </c>
      <c r="Z47" s="14">
        <v>4</v>
      </c>
      <c r="AA47" s="14">
        <v>4</v>
      </c>
      <c r="AB47" s="14">
        <v>2</v>
      </c>
      <c r="AC47" s="14">
        <v>1</v>
      </c>
      <c r="AD47" s="14">
        <v>3</v>
      </c>
      <c r="AE47" s="18" t="s">
        <v>21</v>
      </c>
    </row>
    <row r="48" spans="1:31" x14ac:dyDescent="0.25">
      <c r="A48" s="32">
        <v>46</v>
      </c>
      <c r="B48" s="8">
        <v>2</v>
      </c>
      <c r="C48" s="8">
        <v>4</v>
      </c>
      <c r="D48" s="8">
        <v>2</v>
      </c>
      <c r="E48" s="8">
        <v>1</v>
      </c>
      <c r="F48" s="8">
        <v>4</v>
      </c>
      <c r="G48" s="8">
        <v>2</v>
      </c>
      <c r="H48" s="8">
        <v>3</v>
      </c>
      <c r="I48" s="8">
        <v>1</v>
      </c>
      <c r="J48" s="8">
        <v>2</v>
      </c>
      <c r="K48" s="9">
        <v>2</v>
      </c>
      <c r="L48" s="9">
        <v>4</v>
      </c>
      <c r="M48" s="9">
        <v>4</v>
      </c>
      <c r="N48" s="9">
        <v>2</v>
      </c>
      <c r="O48" s="9">
        <v>1</v>
      </c>
      <c r="P48" s="11">
        <v>4</v>
      </c>
      <c r="Q48" s="11">
        <v>5</v>
      </c>
      <c r="R48" s="11">
        <v>2</v>
      </c>
      <c r="S48" s="11">
        <v>5</v>
      </c>
      <c r="T48" s="11">
        <v>5</v>
      </c>
      <c r="U48" s="11">
        <v>1</v>
      </c>
      <c r="V48" s="11">
        <v>3</v>
      </c>
      <c r="W48" s="11">
        <v>5</v>
      </c>
      <c r="X48" s="14">
        <v>3</v>
      </c>
      <c r="Y48" s="14">
        <v>1</v>
      </c>
      <c r="Z48" s="14">
        <v>4</v>
      </c>
      <c r="AA48" s="14">
        <v>1</v>
      </c>
      <c r="AB48" s="14">
        <v>4</v>
      </c>
      <c r="AC48" s="14">
        <v>4</v>
      </c>
      <c r="AD48" s="14">
        <v>4</v>
      </c>
      <c r="AE48" s="18" t="s">
        <v>21</v>
      </c>
    </row>
    <row r="49" spans="1:31" x14ac:dyDescent="0.25">
      <c r="A49" s="32">
        <v>47</v>
      </c>
      <c r="B49" s="8">
        <v>1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9">
        <v>3</v>
      </c>
      <c r="L49" s="9">
        <v>1</v>
      </c>
      <c r="M49" s="9">
        <v>3</v>
      </c>
      <c r="N49" s="9">
        <v>3</v>
      </c>
      <c r="O49" s="9">
        <v>2</v>
      </c>
      <c r="P49" s="11">
        <v>3</v>
      </c>
      <c r="Q49" s="11">
        <v>1</v>
      </c>
      <c r="R49" s="11">
        <v>1</v>
      </c>
      <c r="S49" s="11">
        <v>1</v>
      </c>
      <c r="T49" s="11">
        <v>3</v>
      </c>
      <c r="U49" s="11">
        <v>1</v>
      </c>
      <c r="V49" s="11">
        <v>1</v>
      </c>
      <c r="W49" s="11">
        <v>1</v>
      </c>
      <c r="X49" s="14">
        <v>1</v>
      </c>
      <c r="Y49" s="14">
        <v>3</v>
      </c>
      <c r="Z49" s="14">
        <v>4</v>
      </c>
      <c r="AA49" s="14">
        <v>4</v>
      </c>
      <c r="AB49" s="14">
        <v>4</v>
      </c>
      <c r="AC49" s="14">
        <v>3</v>
      </c>
      <c r="AD49" s="14">
        <v>3</v>
      </c>
      <c r="AE49" s="18" t="s">
        <v>21</v>
      </c>
    </row>
    <row r="50" spans="1:31" x14ac:dyDescent="0.25">
      <c r="A50" s="32">
        <v>48</v>
      </c>
      <c r="B50" s="8">
        <v>1</v>
      </c>
      <c r="C50" s="8">
        <v>1</v>
      </c>
      <c r="D50" s="8">
        <v>3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9">
        <v>1</v>
      </c>
      <c r="L50" s="9">
        <v>1</v>
      </c>
      <c r="M50" s="9">
        <v>3</v>
      </c>
      <c r="N50" s="9">
        <v>1</v>
      </c>
      <c r="O50" s="9">
        <v>1</v>
      </c>
      <c r="P50" s="11">
        <v>1</v>
      </c>
      <c r="Q50" s="11">
        <v>1</v>
      </c>
      <c r="R50" s="11">
        <v>1</v>
      </c>
      <c r="S50" s="11">
        <v>1</v>
      </c>
      <c r="T50" s="11">
        <v>5</v>
      </c>
      <c r="U50" s="11">
        <v>1</v>
      </c>
      <c r="V50" s="11">
        <v>1</v>
      </c>
      <c r="W50" s="11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3</v>
      </c>
      <c r="AC50" s="14">
        <v>1</v>
      </c>
      <c r="AD50" s="14">
        <v>3</v>
      </c>
      <c r="AE50" s="25" t="s">
        <v>3</v>
      </c>
    </row>
    <row r="51" spans="1:31" x14ac:dyDescent="0.25">
      <c r="A51" s="32">
        <v>49</v>
      </c>
      <c r="B51" s="8">
        <v>3</v>
      </c>
      <c r="C51" s="8">
        <v>5</v>
      </c>
      <c r="D51" s="8">
        <v>3</v>
      </c>
      <c r="E51" s="8">
        <v>1</v>
      </c>
      <c r="F51" s="8">
        <v>2</v>
      </c>
      <c r="G51" s="8">
        <v>4</v>
      </c>
      <c r="H51" s="8">
        <v>3</v>
      </c>
      <c r="I51" s="8">
        <v>3</v>
      </c>
      <c r="J51" s="8">
        <v>4</v>
      </c>
      <c r="K51" s="9">
        <v>5</v>
      </c>
      <c r="L51" s="9">
        <v>3</v>
      </c>
      <c r="M51" s="9">
        <v>2</v>
      </c>
      <c r="N51" s="9">
        <v>3</v>
      </c>
      <c r="O51" s="9">
        <v>1</v>
      </c>
      <c r="P51" s="11">
        <v>3</v>
      </c>
      <c r="Q51" s="11">
        <v>3</v>
      </c>
      <c r="R51" s="11">
        <v>4</v>
      </c>
      <c r="S51" s="11">
        <v>4</v>
      </c>
      <c r="T51" s="11">
        <v>5</v>
      </c>
      <c r="U51" s="11">
        <v>3</v>
      </c>
      <c r="V51" s="11">
        <v>2</v>
      </c>
      <c r="W51" s="11">
        <v>4</v>
      </c>
      <c r="X51" s="14">
        <v>1</v>
      </c>
      <c r="Y51" s="14">
        <v>2</v>
      </c>
      <c r="Z51" s="14">
        <v>1</v>
      </c>
      <c r="AA51" s="14">
        <v>4</v>
      </c>
      <c r="AB51" s="14">
        <v>5</v>
      </c>
      <c r="AC51" s="14">
        <v>1</v>
      </c>
      <c r="AD51" s="14">
        <v>4</v>
      </c>
      <c r="AE51" s="18" t="s">
        <v>3</v>
      </c>
    </row>
    <row r="52" spans="1:31" x14ac:dyDescent="0.25">
      <c r="A52" s="32">
        <v>50</v>
      </c>
      <c r="B52" s="8">
        <v>3</v>
      </c>
      <c r="C52" s="8">
        <v>3</v>
      </c>
      <c r="D52" s="8">
        <v>3</v>
      </c>
      <c r="E52" s="8">
        <v>3</v>
      </c>
      <c r="F52" s="8">
        <v>4</v>
      </c>
      <c r="G52" s="8">
        <v>2</v>
      </c>
      <c r="H52" s="8">
        <v>2</v>
      </c>
      <c r="I52" s="8">
        <v>2</v>
      </c>
      <c r="J52" s="8">
        <v>4</v>
      </c>
      <c r="K52" s="9">
        <v>2</v>
      </c>
      <c r="L52" s="9">
        <v>2</v>
      </c>
      <c r="M52" s="9">
        <v>3</v>
      </c>
      <c r="N52" s="9">
        <v>2</v>
      </c>
      <c r="O52" s="9">
        <v>3</v>
      </c>
      <c r="P52" s="11">
        <v>2</v>
      </c>
      <c r="Q52" s="11">
        <v>1</v>
      </c>
      <c r="R52" s="11">
        <v>2</v>
      </c>
      <c r="S52" s="11">
        <v>1</v>
      </c>
      <c r="T52" s="11">
        <v>4</v>
      </c>
      <c r="U52" s="11">
        <v>3</v>
      </c>
      <c r="V52" s="11">
        <v>2</v>
      </c>
      <c r="W52" s="11">
        <v>3</v>
      </c>
      <c r="X52" s="14">
        <v>1</v>
      </c>
      <c r="Y52" s="14">
        <v>2</v>
      </c>
      <c r="Z52" s="14">
        <v>2</v>
      </c>
      <c r="AA52" s="14">
        <v>4</v>
      </c>
      <c r="AB52" s="14">
        <v>3</v>
      </c>
      <c r="AC52" s="14">
        <v>5</v>
      </c>
      <c r="AD52" s="14">
        <v>4</v>
      </c>
      <c r="AE52" s="18" t="s">
        <v>3</v>
      </c>
    </row>
    <row r="53" spans="1:31" x14ac:dyDescent="0.25">
      <c r="A53" s="32">
        <v>51</v>
      </c>
      <c r="B53" s="8">
        <v>5</v>
      </c>
      <c r="C53" s="8">
        <v>5</v>
      </c>
      <c r="D53" s="8">
        <v>4</v>
      </c>
      <c r="E53" s="8">
        <v>1</v>
      </c>
      <c r="F53" s="8">
        <v>3</v>
      </c>
      <c r="G53" s="8">
        <v>4</v>
      </c>
      <c r="H53" s="8">
        <v>2</v>
      </c>
      <c r="I53" s="8">
        <v>1</v>
      </c>
      <c r="J53" s="8">
        <v>2</v>
      </c>
      <c r="K53" s="9">
        <v>4</v>
      </c>
      <c r="L53" s="9">
        <v>3</v>
      </c>
      <c r="M53" s="9">
        <v>2</v>
      </c>
      <c r="N53" s="9">
        <v>3</v>
      </c>
      <c r="O53" s="9">
        <v>1</v>
      </c>
      <c r="P53" s="11">
        <v>5</v>
      </c>
      <c r="Q53" s="11">
        <v>3</v>
      </c>
      <c r="R53" s="11">
        <v>1</v>
      </c>
      <c r="S53" s="11">
        <v>2</v>
      </c>
      <c r="T53" s="11">
        <v>2</v>
      </c>
      <c r="U53" s="11">
        <v>1</v>
      </c>
      <c r="V53" s="11">
        <v>2</v>
      </c>
      <c r="W53" s="11">
        <v>2</v>
      </c>
      <c r="X53" s="14">
        <v>1</v>
      </c>
      <c r="Y53" s="14">
        <v>2</v>
      </c>
      <c r="Z53" s="14">
        <v>2</v>
      </c>
      <c r="AA53" s="14">
        <v>1</v>
      </c>
      <c r="AB53" s="14">
        <v>3</v>
      </c>
      <c r="AC53" s="14">
        <v>1</v>
      </c>
      <c r="AD53" s="14">
        <v>3</v>
      </c>
      <c r="AE53" s="18" t="s">
        <v>3</v>
      </c>
    </row>
    <row r="54" spans="1:31" x14ac:dyDescent="0.25">
      <c r="A54" s="32">
        <v>52</v>
      </c>
      <c r="B54" s="8">
        <v>1</v>
      </c>
      <c r="C54" s="8">
        <v>4</v>
      </c>
      <c r="D54" s="8">
        <v>5</v>
      </c>
      <c r="E54" s="8">
        <v>2</v>
      </c>
      <c r="F54" s="8">
        <v>2</v>
      </c>
      <c r="G54" s="8">
        <v>1</v>
      </c>
      <c r="H54" s="8">
        <v>5</v>
      </c>
      <c r="I54" s="8">
        <v>1</v>
      </c>
      <c r="J54" s="8">
        <v>2</v>
      </c>
      <c r="K54" s="9">
        <v>5</v>
      </c>
      <c r="L54" s="9">
        <v>5</v>
      </c>
      <c r="M54" s="9">
        <v>1</v>
      </c>
      <c r="N54" s="9">
        <v>1</v>
      </c>
      <c r="O54" s="9">
        <v>2</v>
      </c>
      <c r="P54" s="11">
        <v>2</v>
      </c>
      <c r="Q54" s="11">
        <v>2</v>
      </c>
      <c r="R54" s="11">
        <v>2</v>
      </c>
      <c r="S54" s="11">
        <v>3</v>
      </c>
      <c r="T54" s="11">
        <v>4</v>
      </c>
      <c r="U54" s="11">
        <v>1</v>
      </c>
      <c r="V54" s="11">
        <v>2</v>
      </c>
      <c r="W54" s="11">
        <v>2</v>
      </c>
      <c r="X54" s="14">
        <v>4</v>
      </c>
      <c r="Y54" s="14">
        <v>3</v>
      </c>
      <c r="Z54" s="14">
        <v>2</v>
      </c>
      <c r="AA54" s="14">
        <v>5</v>
      </c>
      <c r="AB54" s="14">
        <v>1</v>
      </c>
      <c r="AC54" s="14">
        <v>5</v>
      </c>
      <c r="AD54" s="14">
        <v>5</v>
      </c>
      <c r="AE54" s="18" t="s">
        <v>3</v>
      </c>
    </row>
    <row r="55" spans="1:31" x14ac:dyDescent="0.25">
      <c r="A55" s="32">
        <v>53</v>
      </c>
      <c r="B55" s="8">
        <v>1</v>
      </c>
      <c r="C55" s="8">
        <v>1</v>
      </c>
      <c r="D55" s="8">
        <v>1</v>
      </c>
      <c r="E55" s="8">
        <v>2</v>
      </c>
      <c r="F55" s="8">
        <v>1</v>
      </c>
      <c r="G55" s="8">
        <v>2</v>
      </c>
      <c r="H55" s="8">
        <v>2</v>
      </c>
      <c r="I55" s="8">
        <v>2</v>
      </c>
      <c r="J55" s="8">
        <v>2</v>
      </c>
      <c r="K55" s="9">
        <v>2</v>
      </c>
      <c r="L55" s="9">
        <v>2</v>
      </c>
      <c r="M55" s="9">
        <v>1</v>
      </c>
      <c r="N55" s="9">
        <v>1</v>
      </c>
      <c r="O55" s="9">
        <v>2</v>
      </c>
      <c r="P55" s="11">
        <v>3</v>
      </c>
      <c r="Q55" s="11">
        <v>1</v>
      </c>
      <c r="R55" s="11">
        <v>2</v>
      </c>
      <c r="S55" s="11">
        <v>1</v>
      </c>
      <c r="T55" s="11">
        <v>1</v>
      </c>
      <c r="U55" s="11">
        <v>2</v>
      </c>
      <c r="V55" s="11">
        <v>1</v>
      </c>
      <c r="W55" s="11">
        <v>4</v>
      </c>
      <c r="X55" s="14">
        <v>1</v>
      </c>
      <c r="Y55" s="14">
        <v>3</v>
      </c>
      <c r="Z55" s="14">
        <v>2</v>
      </c>
      <c r="AA55" s="14">
        <v>2</v>
      </c>
      <c r="AB55" s="14">
        <v>3</v>
      </c>
      <c r="AC55" s="14">
        <v>1</v>
      </c>
      <c r="AD55" s="14">
        <v>3</v>
      </c>
      <c r="AE55" s="18" t="s">
        <v>3</v>
      </c>
    </row>
    <row r="56" spans="1:31" x14ac:dyDescent="0.25">
      <c r="A56" s="32">
        <v>54</v>
      </c>
      <c r="B56" s="8">
        <v>3</v>
      </c>
      <c r="C56" s="8">
        <v>3</v>
      </c>
      <c r="D56" s="8">
        <v>1</v>
      </c>
      <c r="E56" s="8">
        <v>1</v>
      </c>
      <c r="F56" s="8">
        <v>1</v>
      </c>
      <c r="G56" s="8">
        <v>5</v>
      </c>
      <c r="H56" s="8">
        <v>1</v>
      </c>
      <c r="I56" s="8">
        <v>1</v>
      </c>
      <c r="J56" s="8">
        <v>2</v>
      </c>
      <c r="K56" s="9">
        <v>1</v>
      </c>
      <c r="L56" s="9">
        <v>2</v>
      </c>
      <c r="M56" s="9">
        <v>1</v>
      </c>
      <c r="N56" s="9">
        <v>1</v>
      </c>
      <c r="O56" s="9">
        <v>1</v>
      </c>
      <c r="P56" s="11">
        <v>5</v>
      </c>
      <c r="Q56" s="11">
        <v>1</v>
      </c>
      <c r="R56" s="11">
        <v>2</v>
      </c>
      <c r="S56" s="11">
        <v>1</v>
      </c>
      <c r="T56" s="11">
        <v>5</v>
      </c>
      <c r="U56" s="11">
        <v>1</v>
      </c>
      <c r="V56" s="11">
        <v>1</v>
      </c>
      <c r="W56" s="11">
        <v>5</v>
      </c>
      <c r="X56" s="14">
        <v>1</v>
      </c>
      <c r="Y56" s="14">
        <v>1</v>
      </c>
      <c r="Z56" s="14">
        <v>3</v>
      </c>
      <c r="AA56" s="14">
        <v>5</v>
      </c>
      <c r="AB56" s="14">
        <v>3</v>
      </c>
      <c r="AC56" s="14">
        <v>1</v>
      </c>
      <c r="AD56" s="14">
        <v>1</v>
      </c>
      <c r="AE56" s="18" t="s">
        <v>3</v>
      </c>
    </row>
    <row r="57" spans="1:31" x14ac:dyDescent="0.25">
      <c r="A57" s="32">
        <v>55</v>
      </c>
      <c r="B57" s="8">
        <v>3</v>
      </c>
      <c r="C57" s="8">
        <v>2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9">
        <v>3</v>
      </c>
      <c r="L57" s="9">
        <v>3</v>
      </c>
      <c r="M57" s="9">
        <v>3</v>
      </c>
      <c r="N57" s="9">
        <v>3</v>
      </c>
      <c r="O57" s="9">
        <v>3</v>
      </c>
      <c r="P57" s="11">
        <v>4</v>
      </c>
      <c r="Q57" s="11">
        <v>1</v>
      </c>
      <c r="R57" s="11">
        <v>2</v>
      </c>
      <c r="S57" s="11">
        <v>1</v>
      </c>
      <c r="T57" s="11">
        <v>4</v>
      </c>
      <c r="U57" s="11">
        <v>1</v>
      </c>
      <c r="V57" s="11">
        <v>1</v>
      </c>
      <c r="W57" s="11">
        <v>1</v>
      </c>
      <c r="X57" s="14">
        <v>1</v>
      </c>
      <c r="Y57" s="14">
        <v>2</v>
      </c>
      <c r="Z57" s="14">
        <v>3</v>
      </c>
      <c r="AA57" s="14">
        <v>5</v>
      </c>
      <c r="AB57" s="14">
        <v>5</v>
      </c>
      <c r="AC57" s="14">
        <v>5</v>
      </c>
      <c r="AD57" s="14">
        <v>5</v>
      </c>
      <c r="AE57" s="18" t="s">
        <v>3</v>
      </c>
    </row>
    <row r="58" spans="1:31" x14ac:dyDescent="0.25">
      <c r="A58" s="32">
        <v>56</v>
      </c>
      <c r="B58" s="8">
        <v>3</v>
      </c>
      <c r="C58" s="8">
        <v>3</v>
      </c>
      <c r="D58" s="8">
        <v>2</v>
      </c>
      <c r="E58" s="8">
        <v>2</v>
      </c>
      <c r="F58" s="8">
        <v>2</v>
      </c>
      <c r="G58" s="8">
        <v>3</v>
      </c>
      <c r="H58" s="8">
        <v>5</v>
      </c>
      <c r="I58" s="8">
        <v>1</v>
      </c>
      <c r="J58" s="8">
        <v>1</v>
      </c>
      <c r="K58" s="9">
        <v>4</v>
      </c>
      <c r="L58" s="9">
        <v>3</v>
      </c>
      <c r="M58" s="9">
        <v>3</v>
      </c>
      <c r="N58" s="9">
        <v>2</v>
      </c>
      <c r="O58" s="9">
        <v>1</v>
      </c>
      <c r="P58" s="11">
        <v>5</v>
      </c>
      <c r="Q58" s="11">
        <v>3</v>
      </c>
      <c r="R58" s="11">
        <v>3</v>
      </c>
      <c r="S58" s="11">
        <v>4</v>
      </c>
      <c r="T58" s="11">
        <v>4</v>
      </c>
      <c r="U58" s="11">
        <v>3</v>
      </c>
      <c r="V58" s="11">
        <v>2</v>
      </c>
      <c r="W58" s="11">
        <v>3</v>
      </c>
      <c r="X58" s="14">
        <v>3</v>
      </c>
      <c r="Y58" s="14">
        <v>4</v>
      </c>
      <c r="Z58" s="14">
        <v>3</v>
      </c>
      <c r="AA58" s="14">
        <v>3</v>
      </c>
      <c r="AB58" s="14">
        <v>3</v>
      </c>
      <c r="AC58" s="14">
        <v>4</v>
      </c>
      <c r="AD58" s="14">
        <v>4</v>
      </c>
      <c r="AE58" s="18" t="s">
        <v>3</v>
      </c>
    </row>
    <row r="59" spans="1:31" x14ac:dyDescent="0.25">
      <c r="A59" s="32">
        <v>57</v>
      </c>
      <c r="B59" s="8">
        <v>4</v>
      </c>
      <c r="C59" s="8">
        <v>4</v>
      </c>
      <c r="D59" s="8">
        <v>2</v>
      </c>
      <c r="E59" s="8">
        <v>2</v>
      </c>
      <c r="F59" s="8">
        <v>1</v>
      </c>
      <c r="G59" s="8">
        <v>1</v>
      </c>
      <c r="H59" s="8">
        <v>1</v>
      </c>
      <c r="I59" s="8">
        <v>1</v>
      </c>
      <c r="J59" s="8">
        <v>1</v>
      </c>
      <c r="K59" s="9">
        <v>1</v>
      </c>
      <c r="L59" s="9">
        <v>1</v>
      </c>
      <c r="M59" s="9">
        <v>1</v>
      </c>
      <c r="N59" s="9">
        <v>2</v>
      </c>
      <c r="O59" s="9">
        <v>1</v>
      </c>
      <c r="P59" s="11">
        <v>3</v>
      </c>
      <c r="Q59" s="11">
        <v>1</v>
      </c>
      <c r="R59" s="11">
        <v>1</v>
      </c>
      <c r="S59" s="11">
        <v>2</v>
      </c>
      <c r="T59" s="11">
        <v>4</v>
      </c>
      <c r="U59" s="11">
        <v>1</v>
      </c>
      <c r="V59" s="11">
        <v>1</v>
      </c>
      <c r="W59" s="11">
        <v>2</v>
      </c>
      <c r="X59" s="14">
        <v>1</v>
      </c>
      <c r="Y59" s="14">
        <v>1</v>
      </c>
      <c r="Z59" s="14">
        <v>4</v>
      </c>
      <c r="AA59" s="14">
        <v>2</v>
      </c>
      <c r="AB59" s="14">
        <v>1</v>
      </c>
      <c r="AC59" s="14">
        <v>2</v>
      </c>
      <c r="AD59" s="14">
        <v>2</v>
      </c>
      <c r="AE59" s="18" t="s">
        <v>3</v>
      </c>
    </row>
    <row r="60" spans="1:31" x14ac:dyDescent="0.25">
      <c r="A60" s="32">
        <v>58</v>
      </c>
      <c r="B60" s="8">
        <v>1</v>
      </c>
      <c r="C60" s="8">
        <v>3</v>
      </c>
      <c r="D60" s="8">
        <v>2</v>
      </c>
      <c r="E60" s="8">
        <v>5</v>
      </c>
      <c r="F60" s="8">
        <v>2</v>
      </c>
      <c r="G60" s="8">
        <v>2</v>
      </c>
      <c r="H60" s="8">
        <v>2</v>
      </c>
      <c r="I60" s="8">
        <v>1</v>
      </c>
      <c r="J60" s="8">
        <v>5</v>
      </c>
      <c r="K60" s="9">
        <v>5</v>
      </c>
      <c r="L60" s="9">
        <v>4</v>
      </c>
      <c r="M60" s="9">
        <v>5</v>
      </c>
      <c r="N60" s="9">
        <v>4</v>
      </c>
      <c r="O60" s="9">
        <v>5</v>
      </c>
      <c r="P60" s="11">
        <v>4</v>
      </c>
      <c r="Q60" s="11">
        <v>4</v>
      </c>
      <c r="R60" s="11">
        <v>2</v>
      </c>
      <c r="S60" s="11">
        <v>3</v>
      </c>
      <c r="T60" s="11">
        <v>2</v>
      </c>
      <c r="U60" s="11">
        <v>4</v>
      </c>
      <c r="V60" s="11">
        <v>4</v>
      </c>
      <c r="W60" s="11">
        <v>4</v>
      </c>
      <c r="X60" s="14">
        <v>1</v>
      </c>
      <c r="Y60" s="14">
        <v>4</v>
      </c>
      <c r="Z60" s="14">
        <v>5</v>
      </c>
      <c r="AA60" s="14">
        <v>5</v>
      </c>
      <c r="AB60" s="14">
        <v>5</v>
      </c>
      <c r="AC60" s="14">
        <v>5</v>
      </c>
      <c r="AD60" s="14">
        <v>4</v>
      </c>
      <c r="AE60" s="18" t="s">
        <v>3</v>
      </c>
    </row>
    <row r="61" spans="1:31" x14ac:dyDescent="0.25">
      <c r="A61" s="32">
        <v>59</v>
      </c>
      <c r="B61" s="8">
        <v>3</v>
      </c>
      <c r="C61" s="8">
        <v>2</v>
      </c>
      <c r="D61" s="8">
        <v>3</v>
      </c>
      <c r="E61" s="8">
        <v>2</v>
      </c>
      <c r="F61" s="8">
        <v>4</v>
      </c>
      <c r="G61" s="8">
        <v>1</v>
      </c>
      <c r="H61" s="8">
        <v>5</v>
      </c>
      <c r="I61" s="8">
        <v>1</v>
      </c>
      <c r="J61" s="8">
        <v>2</v>
      </c>
      <c r="K61" s="9">
        <v>1</v>
      </c>
      <c r="L61" s="9">
        <v>4</v>
      </c>
      <c r="M61" s="9">
        <v>2</v>
      </c>
      <c r="N61" s="9">
        <v>2</v>
      </c>
      <c r="O61" s="9">
        <v>1</v>
      </c>
      <c r="P61" s="11">
        <v>3</v>
      </c>
      <c r="Q61" s="11">
        <v>1</v>
      </c>
      <c r="R61" s="11">
        <v>1</v>
      </c>
      <c r="S61" s="11">
        <v>1</v>
      </c>
      <c r="T61" s="11">
        <v>4</v>
      </c>
      <c r="U61" s="11">
        <v>2</v>
      </c>
      <c r="V61" s="11">
        <v>2</v>
      </c>
      <c r="W61" s="11">
        <v>2</v>
      </c>
      <c r="X61" s="14">
        <v>2</v>
      </c>
      <c r="Y61" s="14">
        <v>1</v>
      </c>
      <c r="Z61" s="14">
        <v>1</v>
      </c>
      <c r="AA61" s="14">
        <v>3</v>
      </c>
      <c r="AB61" s="14">
        <v>3</v>
      </c>
      <c r="AC61" s="14">
        <v>2</v>
      </c>
      <c r="AD61" s="14">
        <v>1</v>
      </c>
      <c r="AE61" s="18" t="s">
        <v>3</v>
      </c>
    </row>
    <row r="62" spans="1:31" x14ac:dyDescent="0.25">
      <c r="A62" s="32">
        <v>60</v>
      </c>
      <c r="B62" s="8">
        <v>3</v>
      </c>
      <c r="C62" s="8">
        <v>4</v>
      </c>
      <c r="D62" s="8">
        <v>4</v>
      </c>
      <c r="E62" s="8">
        <v>1</v>
      </c>
      <c r="F62" s="8">
        <v>4</v>
      </c>
      <c r="G62" s="8">
        <v>4</v>
      </c>
      <c r="H62" s="8">
        <v>4</v>
      </c>
      <c r="I62" s="8">
        <v>1</v>
      </c>
      <c r="J62" s="8">
        <v>1</v>
      </c>
      <c r="K62" s="9">
        <v>2</v>
      </c>
      <c r="L62" s="9">
        <v>4</v>
      </c>
      <c r="M62" s="9">
        <v>1</v>
      </c>
      <c r="N62" s="9">
        <v>4</v>
      </c>
      <c r="O62" s="9">
        <v>1</v>
      </c>
      <c r="P62" s="11">
        <v>1</v>
      </c>
      <c r="Q62" s="11">
        <v>2</v>
      </c>
      <c r="R62" s="11">
        <v>4</v>
      </c>
      <c r="S62" s="11">
        <v>5</v>
      </c>
      <c r="T62" s="11">
        <v>3</v>
      </c>
      <c r="U62" s="11">
        <v>3</v>
      </c>
      <c r="V62" s="11">
        <v>1</v>
      </c>
      <c r="W62" s="11">
        <v>1</v>
      </c>
      <c r="X62" s="14">
        <v>3</v>
      </c>
      <c r="Y62" s="14">
        <v>4</v>
      </c>
      <c r="Z62" s="14">
        <v>4</v>
      </c>
      <c r="AA62" s="14">
        <v>3</v>
      </c>
      <c r="AB62" s="14">
        <v>1</v>
      </c>
      <c r="AC62" s="14">
        <v>4</v>
      </c>
      <c r="AD62" s="14">
        <v>4</v>
      </c>
      <c r="AE62" s="18" t="s">
        <v>3</v>
      </c>
    </row>
    <row r="63" spans="1:31" x14ac:dyDescent="0.25">
      <c r="A63" s="32">
        <v>61</v>
      </c>
      <c r="B63" s="8">
        <v>1</v>
      </c>
      <c r="C63" s="8">
        <v>1</v>
      </c>
      <c r="D63" s="8">
        <v>2</v>
      </c>
      <c r="E63" s="8">
        <v>2</v>
      </c>
      <c r="F63" s="8">
        <v>3</v>
      </c>
      <c r="G63" s="8">
        <v>2</v>
      </c>
      <c r="H63" s="8">
        <v>2</v>
      </c>
      <c r="I63" s="8">
        <v>2</v>
      </c>
      <c r="J63" s="8">
        <v>2</v>
      </c>
      <c r="K63" s="9">
        <v>3</v>
      </c>
      <c r="L63" s="9">
        <v>3</v>
      </c>
      <c r="M63" s="9">
        <v>2</v>
      </c>
      <c r="N63" s="9">
        <v>2</v>
      </c>
      <c r="O63" s="9">
        <v>2</v>
      </c>
      <c r="P63" s="11">
        <v>4</v>
      </c>
      <c r="Q63" s="11">
        <v>1</v>
      </c>
      <c r="R63" s="11">
        <v>1</v>
      </c>
      <c r="S63" s="11">
        <v>2</v>
      </c>
      <c r="T63" s="11">
        <v>3</v>
      </c>
      <c r="U63" s="11">
        <v>3</v>
      </c>
      <c r="V63" s="11">
        <v>3</v>
      </c>
      <c r="W63" s="11">
        <v>3</v>
      </c>
      <c r="X63" s="14">
        <v>1</v>
      </c>
      <c r="Y63" s="14">
        <v>3</v>
      </c>
      <c r="Z63" s="14">
        <v>2</v>
      </c>
      <c r="AA63" s="14">
        <v>4</v>
      </c>
      <c r="AB63" s="14">
        <v>2</v>
      </c>
      <c r="AC63" s="14">
        <v>4</v>
      </c>
      <c r="AD63" s="14">
        <v>4</v>
      </c>
      <c r="AE63" s="25" t="s">
        <v>3</v>
      </c>
    </row>
    <row r="64" spans="1:31" x14ac:dyDescent="0.25">
      <c r="A64" s="32">
        <v>62</v>
      </c>
      <c r="B64" s="8">
        <v>1</v>
      </c>
      <c r="C64" s="8">
        <v>1</v>
      </c>
      <c r="D64" s="8">
        <v>2</v>
      </c>
      <c r="E64" s="8">
        <v>1</v>
      </c>
      <c r="F64" s="8">
        <v>2</v>
      </c>
      <c r="G64" s="8">
        <v>1</v>
      </c>
      <c r="H64" s="8">
        <v>2</v>
      </c>
      <c r="I64" s="8">
        <v>1</v>
      </c>
      <c r="J64" s="8">
        <v>2</v>
      </c>
      <c r="K64" s="9">
        <v>4</v>
      </c>
      <c r="L64" s="9">
        <v>1</v>
      </c>
      <c r="M64" s="9">
        <v>1</v>
      </c>
      <c r="N64" s="9">
        <v>3</v>
      </c>
      <c r="O64" s="9">
        <v>1</v>
      </c>
      <c r="P64" s="11">
        <v>4</v>
      </c>
      <c r="Q64" s="11">
        <v>1</v>
      </c>
      <c r="R64" s="11">
        <v>1</v>
      </c>
      <c r="S64" s="11">
        <v>1</v>
      </c>
      <c r="T64" s="11">
        <v>3</v>
      </c>
      <c r="U64" s="11">
        <v>1</v>
      </c>
      <c r="V64" s="11">
        <v>1</v>
      </c>
      <c r="W64" s="11">
        <v>2</v>
      </c>
      <c r="X64" s="14">
        <v>1</v>
      </c>
      <c r="Y64" s="14">
        <v>2</v>
      </c>
      <c r="Z64" s="14">
        <v>3</v>
      </c>
      <c r="AA64" s="14">
        <v>1</v>
      </c>
      <c r="AB64" s="14">
        <v>3</v>
      </c>
      <c r="AC64" s="14">
        <v>2</v>
      </c>
      <c r="AD64" s="14">
        <v>3</v>
      </c>
      <c r="AE64" s="25" t="s">
        <v>3</v>
      </c>
    </row>
    <row r="65" spans="1:31" x14ac:dyDescent="0.25">
      <c r="A65" s="32">
        <v>63</v>
      </c>
      <c r="B65" s="8">
        <v>1</v>
      </c>
      <c r="C65" s="8">
        <v>4</v>
      </c>
      <c r="D65" s="8">
        <v>2</v>
      </c>
      <c r="E65" s="8">
        <v>2</v>
      </c>
      <c r="F65" s="8">
        <v>3</v>
      </c>
      <c r="G65" s="8">
        <v>2</v>
      </c>
      <c r="H65" s="8">
        <v>3</v>
      </c>
      <c r="I65" s="8">
        <v>2</v>
      </c>
      <c r="J65" s="8">
        <v>4</v>
      </c>
      <c r="K65" s="9">
        <v>3</v>
      </c>
      <c r="L65" s="9">
        <v>3</v>
      </c>
      <c r="M65" s="9">
        <v>1</v>
      </c>
      <c r="N65" s="9">
        <v>3</v>
      </c>
      <c r="O65" s="9">
        <v>2</v>
      </c>
      <c r="P65" s="11">
        <v>4</v>
      </c>
      <c r="Q65" s="11">
        <v>4</v>
      </c>
      <c r="R65" s="11">
        <v>1</v>
      </c>
      <c r="S65" s="11">
        <v>2</v>
      </c>
      <c r="T65" s="11">
        <v>4</v>
      </c>
      <c r="U65" s="11">
        <v>3</v>
      </c>
      <c r="V65" s="11">
        <v>3</v>
      </c>
      <c r="W65" s="11">
        <v>4</v>
      </c>
      <c r="X65" s="14">
        <v>2</v>
      </c>
      <c r="Y65" s="14">
        <v>3</v>
      </c>
      <c r="Z65" s="14">
        <v>3</v>
      </c>
      <c r="AA65" s="14">
        <v>4</v>
      </c>
      <c r="AB65" s="14">
        <v>2</v>
      </c>
      <c r="AC65" s="14">
        <v>3</v>
      </c>
      <c r="AD65" s="14">
        <v>4</v>
      </c>
      <c r="AE65" s="18" t="s">
        <v>3</v>
      </c>
    </row>
    <row r="66" spans="1:31" x14ac:dyDescent="0.25">
      <c r="A66" s="32">
        <v>64</v>
      </c>
      <c r="B66" s="8">
        <v>4</v>
      </c>
      <c r="C66" s="8">
        <v>4</v>
      </c>
      <c r="D66" s="8">
        <v>1</v>
      </c>
      <c r="E66" s="8">
        <v>1</v>
      </c>
      <c r="F66" s="8">
        <v>3</v>
      </c>
      <c r="G66" s="8">
        <v>3</v>
      </c>
      <c r="H66" s="8">
        <v>3</v>
      </c>
      <c r="I66" s="8">
        <v>1</v>
      </c>
      <c r="J66" s="8">
        <v>1</v>
      </c>
      <c r="K66" s="9">
        <v>3</v>
      </c>
      <c r="L66" s="9">
        <v>2</v>
      </c>
      <c r="M66" s="9">
        <v>3</v>
      </c>
      <c r="N66" s="9">
        <v>3</v>
      </c>
      <c r="O66" s="9">
        <v>1</v>
      </c>
      <c r="P66" s="11">
        <v>1</v>
      </c>
      <c r="Q66" s="11">
        <v>3</v>
      </c>
      <c r="R66" s="11">
        <v>2</v>
      </c>
      <c r="S66" s="11">
        <v>3</v>
      </c>
      <c r="T66" s="11">
        <v>3</v>
      </c>
      <c r="U66" s="11">
        <v>3</v>
      </c>
      <c r="V66" s="11">
        <v>3</v>
      </c>
      <c r="W66" s="11">
        <v>5</v>
      </c>
      <c r="X66" s="14">
        <v>1</v>
      </c>
      <c r="Y66" s="14">
        <v>5</v>
      </c>
      <c r="Z66" s="14">
        <v>4</v>
      </c>
      <c r="AA66" s="14">
        <v>1</v>
      </c>
      <c r="AB66" s="14">
        <v>1</v>
      </c>
      <c r="AC66" s="14">
        <v>5</v>
      </c>
      <c r="AD66" s="14">
        <v>1</v>
      </c>
      <c r="AE66" s="18" t="s">
        <v>3</v>
      </c>
    </row>
    <row r="67" spans="1:31" x14ac:dyDescent="0.25">
      <c r="A67" s="32">
        <v>65</v>
      </c>
      <c r="B67" s="8">
        <v>2</v>
      </c>
      <c r="C67" s="8">
        <v>4</v>
      </c>
      <c r="D67" s="8">
        <v>4</v>
      </c>
      <c r="E67" s="8">
        <v>2</v>
      </c>
      <c r="F67" s="8">
        <v>2</v>
      </c>
      <c r="G67" s="8">
        <v>2</v>
      </c>
      <c r="H67" s="8">
        <v>2</v>
      </c>
      <c r="I67" s="8">
        <v>2</v>
      </c>
      <c r="J67" s="8">
        <v>1</v>
      </c>
      <c r="K67" s="9">
        <v>2</v>
      </c>
      <c r="L67" s="9">
        <v>2</v>
      </c>
      <c r="M67" s="9">
        <v>4</v>
      </c>
      <c r="N67" s="9">
        <v>1</v>
      </c>
      <c r="O67" s="9">
        <v>1</v>
      </c>
      <c r="P67" s="11">
        <v>4</v>
      </c>
      <c r="Q67" s="11">
        <v>1</v>
      </c>
      <c r="R67" s="11">
        <v>2</v>
      </c>
      <c r="S67" s="11">
        <v>1</v>
      </c>
      <c r="T67" s="11">
        <v>2</v>
      </c>
      <c r="U67" s="11">
        <v>2</v>
      </c>
      <c r="V67" s="11">
        <v>3</v>
      </c>
      <c r="W67" s="11">
        <v>2</v>
      </c>
      <c r="X67" s="14">
        <v>2</v>
      </c>
      <c r="Y67" s="14">
        <v>2</v>
      </c>
      <c r="Z67" s="14">
        <v>1</v>
      </c>
      <c r="AA67" s="14">
        <v>2</v>
      </c>
      <c r="AB67" s="14">
        <v>2</v>
      </c>
      <c r="AC67" s="14">
        <v>1</v>
      </c>
      <c r="AD67" s="14">
        <v>3</v>
      </c>
      <c r="AE67" s="18" t="s">
        <v>3</v>
      </c>
    </row>
    <row r="68" spans="1:31" x14ac:dyDescent="0.25">
      <c r="A68" s="32">
        <v>66</v>
      </c>
      <c r="B68" s="8">
        <v>3</v>
      </c>
      <c r="C68" s="8">
        <v>2</v>
      </c>
      <c r="D68" s="8">
        <v>5</v>
      </c>
      <c r="E68" s="8">
        <v>1</v>
      </c>
      <c r="F68" s="8">
        <v>3</v>
      </c>
      <c r="G68" s="8">
        <v>1</v>
      </c>
      <c r="H68" s="8">
        <v>4</v>
      </c>
      <c r="I68" s="8">
        <v>1</v>
      </c>
      <c r="J68" s="8">
        <v>3</v>
      </c>
      <c r="K68" s="9">
        <v>2</v>
      </c>
      <c r="L68" s="9">
        <v>1</v>
      </c>
      <c r="M68" s="9">
        <v>2</v>
      </c>
      <c r="N68" s="9">
        <v>1</v>
      </c>
      <c r="O68" s="9">
        <v>1</v>
      </c>
      <c r="P68" s="11">
        <v>4</v>
      </c>
      <c r="Q68" s="11">
        <v>1</v>
      </c>
      <c r="R68" s="11">
        <v>3</v>
      </c>
      <c r="S68" s="11">
        <v>2</v>
      </c>
      <c r="T68" s="11">
        <v>1</v>
      </c>
      <c r="U68" s="11">
        <v>3</v>
      </c>
      <c r="V68" s="11">
        <v>1</v>
      </c>
      <c r="W68" s="11">
        <v>2</v>
      </c>
      <c r="X68" s="14">
        <v>1</v>
      </c>
      <c r="Y68" s="14">
        <v>1</v>
      </c>
      <c r="Z68" s="14">
        <v>3</v>
      </c>
      <c r="AA68" s="14">
        <v>2</v>
      </c>
      <c r="AB68" s="14">
        <v>5</v>
      </c>
      <c r="AC68" s="14">
        <v>2</v>
      </c>
      <c r="AD68" s="14">
        <v>5</v>
      </c>
      <c r="AE68" s="18" t="s">
        <v>3</v>
      </c>
    </row>
    <row r="69" spans="1:31" x14ac:dyDescent="0.25">
      <c r="A69" s="32">
        <v>67</v>
      </c>
      <c r="B69" s="8">
        <v>3</v>
      </c>
      <c r="C69" s="8">
        <v>3</v>
      </c>
      <c r="D69" s="8">
        <v>3</v>
      </c>
      <c r="E69" s="8">
        <v>2</v>
      </c>
      <c r="F69" s="8">
        <v>3</v>
      </c>
      <c r="G69" s="8">
        <v>2</v>
      </c>
      <c r="H69" s="8">
        <v>2</v>
      </c>
      <c r="I69" s="8">
        <v>2</v>
      </c>
      <c r="J69" s="8">
        <v>1</v>
      </c>
      <c r="K69" s="9">
        <v>3</v>
      </c>
      <c r="L69" s="9">
        <v>2</v>
      </c>
      <c r="M69" s="9">
        <v>2</v>
      </c>
      <c r="N69" s="9">
        <v>3</v>
      </c>
      <c r="O69" s="9">
        <v>2</v>
      </c>
      <c r="P69" s="11">
        <v>4</v>
      </c>
      <c r="Q69" s="11">
        <v>2</v>
      </c>
      <c r="R69" s="11">
        <v>1</v>
      </c>
      <c r="S69" s="11">
        <v>2</v>
      </c>
      <c r="T69" s="11">
        <v>3</v>
      </c>
      <c r="U69" s="11">
        <v>2</v>
      </c>
      <c r="V69" s="11">
        <v>2</v>
      </c>
      <c r="W69" s="11">
        <v>3</v>
      </c>
      <c r="X69" s="14">
        <v>1</v>
      </c>
      <c r="Y69" s="14">
        <v>2</v>
      </c>
      <c r="Z69" s="14">
        <v>3</v>
      </c>
      <c r="AA69" s="14">
        <v>3</v>
      </c>
      <c r="AB69" s="14">
        <v>3</v>
      </c>
      <c r="AC69" s="14">
        <v>2</v>
      </c>
      <c r="AD69" s="14">
        <v>3</v>
      </c>
      <c r="AE69" s="18" t="s">
        <v>3</v>
      </c>
    </row>
    <row r="70" spans="1:31" x14ac:dyDescent="0.25">
      <c r="A70" s="32">
        <v>68</v>
      </c>
      <c r="B70" s="8">
        <v>1</v>
      </c>
      <c r="C70" s="8">
        <v>4</v>
      </c>
      <c r="D70" s="8">
        <v>4</v>
      </c>
      <c r="E70" s="8">
        <v>4</v>
      </c>
      <c r="F70" s="8">
        <v>4</v>
      </c>
      <c r="G70" s="8">
        <v>2</v>
      </c>
      <c r="H70" s="8">
        <v>1</v>
      </c>
      <c r="I70" s="8">
        <v>4</v>
      </c>
      <c r="J70" s="8">
        <v>4</v>
      </c>
      <c r="K70" s="9">
        <v>1</v>
      </c>
      <c r="L70" s="9">
        <v>4</v>
      </c>
      <c r="M70" s="9">
        <v>1</v>
      </c>
      <c r="N70" s="9">
        <v>4</v>
      </c>
      <c r="O70" s="9">
        <v>1</v>
      </c>
      <c r="P70" s="11">
        <v>2</v>
      </c>
      <c r="Q70" s="11">
        <v>4</v>
      </c>
      <c r="R70" s="11">
        <v>3</v>
      </c>
      <c r="S70" s="11">
        <v>4</v>
      </c>
      <c r="T70" s="11">
        <v>3</v>
      </c>
      <c r="U70" s="11">
        <v>1</v>
      </c>
      <c r="V70" s="11">
        <v>4</v>
      </c>
      <c r="W70" s="11">
        <v>2</v>
      </c>
      <c r="X70" s="14">
        <v>1</v>
      </c>
      <c r="Y70" s="14">
        <v>4</v>
      </c>
      <c r="Z70" s="14">
        <v>4</v>
      </c>
      <c r="AA70" s="14">
        <v>4</v>
      </c>
      <c r="AB70" s="14">
        <v>4</v>
      </c>
      <c r="AC70" s="14">
        <v>4</v>
      </c>
      <c r="AD70" s="14">
        <v>2</v>
      </c>
      <c r="AE70" s="18" t="s">
        <v>3</v>
      </c>
    </row>
    <row r="71" spans="1:31" x14ac:dyDescent="0.25">
      <c r="A71" s="32">
        <v>69</v>
      </c>
      <c r="B71" s="8">
        <v>3</v>
      </c>
      <c r="C71" s="8">
        <v>1</v>
      </c>
      <c r="D71" s="8">
        <v>3</v>
      </c>
      <c r="E71" s="8">
        <v>4</v>
      </c>
      <c r="F71" s="8">
        <v>2</v>
      </c>
      <c r="G71" s="8">
        <v>2</v>
      </c>
      <c r="H71" s="8">
        <v>3</v>
      </c>
      <c r="I71" s="8">
        <v>3</v>
      </c>
      <c r="J71" s="8">
        <v>1</v>
      </c>
      <c r="K71" s="9">
        <v>2</v>
      </c>
      <c r="L71" s="9">
        <v>2</v>
      </c>
      <c r="M71" s="9">
        <v>2</v>
      </c>
      <c r="N71" s="9">
        <v>2</v>
      </c>
      <c r="O71" s="9">
        <v>1</v>
      </c>
      <c r="P71" s="11">
        <v>1</v>
      </c>
      <c r="Q71" s="11">
        <v>2</v>
      </c>
      <c r="R71" s="11">
        <v>3</v>
      </c>
      <c r="S71" s="11">
        <v>2</v>
      </c>
      <c r="T71" s="11">
        <v>2</v>
      </c>
      <c r="U71" s="11">
        <v>1</v>
      </c>
      <c r="V71" s="11">
        <v>2</v>
      </c>
      <c r="W71" s="11">
        <v>1</v>
      </c>
      <c r="X71" s="14">
        <v>1</v>
      </c>
      <c r="Y71" s="14">
        <v>2</v>
      </c>
      <c r="Z71" s="14">
        <v>3</v>
      </c>
      <c r="AA71" s="14">
        <v>3</v>
      </c>
      <c r="AB71" s="14">
        <v>1</v>
      </c>
      <c r="AC71" s="14">
        <v>4</v>
      </c>
      <c r="AD71" s="14">
        <v>3</v>
      </c>
      <c r="AE71" s="18" t="s">
        <v>3</v>
      </c>
    </row>
    <row r="72" spans="1:31" x14ac:dyDescent="0.25">
      <c r="A72" s="32">
        <v>70</v>
      </c>
      <c r="B72" s="8">
        <v>2</v>
      </c>
      <c r="C72" s="8">
        <v>2</v>
      </c>
      <c r="D72" s="8">
        <v>1</v>
      </c>
      <c r="E72" s="8">
        <v>2</v>
      </c>
      <c r="F72" s="8">
        <v>1</v>
      </c>
      <c r="G72" s="8">
        <v>2</v>
      </c>
      <c r="H72" s="8">
        <v>3</v>
      </c>
      <c r="I72" s="8">
        <v>4</v>
      </c>
      <c r="J72" s="8">
        <v>2</v>
      </c>
      <c r="K72" s="9">
        <v>2</v>
      </c>
      <c r="L72" s="9">
        <v>3</v>
      </c>
      <c r="M72" s="9">
        <v>4</v>
      </c>
      <c r="N72" s="9">
        <v>3</v>
      </c>
      <c r="O72" s="9">
        <v>3</v>
      </c>
      <c r="P72" s="11">
        <v>2</v>
      </c>
      <c r="Q72" s="11">
        <v>2</v>
      </c>
      <c r="R72" s="11">
        <v>2</v>
      </c>
      <c r="S72" s="11">
        <v>3</v>
      </c>
      <c r="T72" s="11">
        <v>2</v>
      </c>
      <c r="U72" s="11">
        <v>3</v>
      </c>
      <c r="V72" s="11">
        <v>2</v>
      </c>
      <c r="W72" s="11">
        <v>2</v>
      </c>
      <c r="X72" s="14">
        <v>1</v>
      </c>
      <c r="Y72" s="14">
        <v>4</v>
      </c>
      <c r="Z72" s="14">
        <v>1</v>
      </c>
      <c r="AA72" s="14">
        <v>1</v>
      </c>
      <c r="AB72" s="14">
        <v>2</v>
      </c>
      <c r="AC72" s="14">
        <v>2</v>
      </c>
      <c r="AD72" s="14">
        <v>1</v>
      </c>
      <c r="AE72" s="18" t="s">
        <v>3</v>
      </c>
    </row>
    <row r="73" spans="1:31" x14ac:dyDescent="0.25">
      <c r="A73" s="32">
        <v>71</v>
      </c>
      <c r="B73" s="8">
        <v>2</v>
      </c>
      <c r="C73" s="8">
        <v>2</v>
      </c>
      <c r="D73" s="8">
        <v>2</v>
      </c>
      <c r="E73" s="8">
        <v>2</v>
      </c>
      <c r="F73" s="8">
        <v>2</v>
      </c>
      <c r="G73" s="8">
        <v>3</v>
      </c>
      <c r="H73" s="8">
        <v>2</v>
      </c>
      <c r="I73" s="8">
        <v>1</v>
      </c>
      <c r="J73" s="8">
        <v>1</v>
      </c>
      <c r="K73" s="9">
        <v>2</v>
      </c>
      <c r="L73" s="9">
        <v>3</v>
      </c>
      <c r="M73" s="9">
        <v>3</v>
      </c>
      <c r="N73" s="9">
        <v>3</v>
      </c>
      <c r="O73" s="9">
        <v>2</v>
      </c>
      <c r="P73" s="11">
        <v>2</v>
      </c>
      <c r="Q73" s="11">
        <v>3</v>
      </c>
      <c r="R73" s="11">
        <v>2</v>
      </c>
      <c r="S73" s="11">
        <v>2</v>
      </c>
      <c r="T73" s="11">
        <v>3</v>
      </c>
      <c r="U73" s="11">
        <v>1</v>
      </c>
      <c r="V73" s="11">
        <v>2</v>
      </c>
      <c r="W73" s="11">
        <v>2</v>
      </c>
      <c r="X73" s="14">
        <v>3</v>
      </c>
      <c r="Y73" s="14">
        <v>3</v>
      </c>
      <c r="Z73" s="14">
        <v>4</v>
      </c>
      <c r="AA73" s="14">
        <v>1</v>
      </c>
      <c r="AB73" s="14">
        <v>2</v>
      </c>
      <c r="AC73" s="14">
        <v>2</v>
      </c>
      <c r="AD73" s="14">
        <v>2</v>
      </c>
      <c r="AE73" s="18" t="s">
        <v>3</v>
      </c>
    </row>
    <row r="74" spans="1:31" x14ac:dyDescent="0.25">
      <c r="A74" s="32">
        <v>72</v>
      </c>
      <c r="B74" s="8">
        <v>3</v>
      </c>
      <c r="C74" s="8">
        <v>2</v>
      </c>
      <c r="D74" s="8">
        <v>4</v>
      </c>
      <c r="E74" s="8">
        <v>2</v>
      </c>
      <c r="F74" s="8">
        <v>2</v>
      </c>
      <c r="G74" s="8">
        <v>3</v>
      </c>
      <c r="H74" s="8">
        <v>1</v>
      </c>
      <c r="I74" s="8">
        <v>1</v>
      </c>
      <c r="J74" s="8">
        <v>2</v>
      </c>
      <c r="K74" s="9">
        <v>3</v>
      </c>
      <c r="L74" s="9">
        <v>3</v>
      </c>
      <c r="M74" s="9">
        <v>2</v>
      </c>
      <c r="N74" s="9">
        <v>2</v>
      </c>
      <c r="O74" s="9">
        <v>2</v>
      </c>
      <c r="P74" s="11">
        <v>3</v>
      </c>
      <c r="Q74" s="11">
        <v>2</v>
      </c>
      <c r="R74" s="11">
        <v>2</v>
      </c>
      <c r="S74" s="11">
        <v>2</v>
      </c>
      <c r="T74" s="11">
        <v>2</v>
      </c>
      <c r="U74" s="11">
        <v>2</v>
      </c>
      <c r="V74" s="11">
        <v>2</v>
      </c>
      <c r="W74" s="11">
        <v>3</v>
      </c>
      <c r="X74" s="14">
        <v>3</v>
      </c>
      <c r="Y74" s="14">
        <v>2</v>
      </c>
      <c r="Z74" s="14">
        <v>3</v>
      </c>
      <c r="AA74" s="14">
        <v>3</v>
      </c>
      <c r="AB74" s="14">
        <v>4</v>
      </c>
      <c r="AC74" s="14">
        <v>3</v>
      </c>
      <c r="AD74" s="14">
        <v>4</v>
      </c>
      <c r="AE74" s="18" t="s">
        <v>3</v>
      </c>
    </row>
    <row r="75" spans="1:31" x14ac:dyDescent="0.25">
      <c r="A75" s="32">
        <v>73</v>
      </c>
      <c r="B75" s="8">
        <v>3</v>
      </c>
      <c r="C75" s="8">
        <v>4</v>
      </c>
      <c r="D75" s="8">
        <v>5</v>
      </c>
      <c r="E75" s="8">
        <v>2</v>
      </c>
      <c r="F75" s="8">
        <v>5</v>
      </c>
      <c r="G75" s="8">
        <v>3</v>
      </c>
      <c r="H75" s="8">
        <v>3</v>
      </c>
      <c r="I75" s="8">
        <v>4</v>
      </c>
      <c r="J75" s="8">
        <v>5</v>
      </c>
      <c r="K75" s="9">
        <v>5</v>
      </c>
      <c r="L75" s="9">
        <v>2</v>
      </c>
      <c r="M75" s="9">
        <v>2</v>
      </c>
      <c r="N75" s="9">
        <v>3</v>
      </c>
      <c r="O75" s="9">
        <v>4</v>
      </c>
      <c r="P75" s="11">
        <v>5</v>
      </c>
      <c r="Q75" s="11">
        <v>4</v>
      </c>
      <c r="R75" s="11">
        <v>4</v>
      </c>
      <c r="S75" s="11">
        <v>3</v>
      </c>
      <c r="T75" s="11">
        <v>2</v>
      </c>
      <c r="U75" s="11">
        <v>4</v>
      </c>
      <c r="V75" s="11">
        <v>5</v>
      </c>
      <c r="W75" s="11">
        <v>5</v>
      </c>
      <c r="X75" s="14">
        <v>3</v>
      </c>
      <c r="Y75" s="14">
        <v>4</v>
      </c>
      <c r="Z75" s="14">
        <v>4</v>
      </c>
      <c r="AA75" s="14">
        <v>4</v>
      </c>
      <c r="AB75" s="14">
        <v>4</v>
      </c>
      <c r="AC75" s="14">
        <v>4</v>
      </c>
      <c r="AD75" s="14">
        <v>5</v>
      </c>
      <c r="AE75" s="18" t="s">
        <v>3</v>
      </c>
    </row>
    <row r="76" spans="1:31" x14ac:dyDescent="0.25">
      <c r="A76" s="32">
        <v>74</v>
      </c>
      <c r="B76" s="8">
        <v>3</v>
      </c>
      <c r="C76" s="8">
        <v>5</v>
      </c>
      <c r="D76" s="8">
        <v>5</v>
      </c>
      <c r="E76" s="8">
        <v>2</v>
      </c>
      <c r="F76" s="8">
        <v>4</v>
      </c>
      <c r="G76" s="8">
        <v>4</v>
      </c>
      <c r="H76" s="8">
        <v>2</v>
      </c>
      <c r="I76" s="8">
        <v>2</v>
      </c>
      <c r="J76" s="8">
        <v>3</v>
      </c>
      <c r="K76" s="9">
        <v>3</v>
      </c>
      <c r="L76" s="9">
        <v>2</v>
      </c>
      <c r="M76" s="9">
        <v>2</v>
      </c>
      <c r="N76" s="9">
        <v>2</v>
      </c>
      <c r="O76" s="9">
        <v>1</v>
      </c>
      <c r="P76" s="11">
        <v>3</v>
      </c>
      <c r="Q76" s="11">
        <v>2</v>
      </c>
      <c r="R76" s="11">
        <v>1</v>
      </c>
      <c r="S76" s="11">
        <v>4</v>
      </c>
      <c r="T76" s="11">
        <v>3</v>
      </c>
      <c r="U76" s="11">
        <v>2</v>
      </c>
      <c r="V76" s="11">
        <v>4</v>
      </c>
      <c r="W76" s="11">
        <v>1</v>
      </c>
      <c r="X76" s="14">
        <v>2</v>
      </c>
      <c r="Y76" s="14">
        <v>1</v>
      </c>
      <c r="Z76" s="14">
        <v>2</v>
      </c>
      <c r="AA76" s="14">
        <v>1</v>
      </c>
      <c r="AB76" s="14">
        <v>2</v>
      </c>
      <c r="AC76" s="14">
        <v>1</v>
      </c>
      <c r="AD76" s="14">
        <v>3</v>
      </c>
      <c r="AE76" s="18" t="s">
        <v>3</v>
      </c>
    </row>
    <row r="77" spans="1:31" x14ac:dyDescent="0.25">
      <c r="A77" s="32">
        <v>75</v>
      </c>
      <c r="B77" s="8">
        <v>1</v>
      </c>
      <c r="C77" s="8">
        <v>1</v>
      </c>
      <c r="D77" s="8">
        <v>2</v>
      </c>
      <c r="E77" s="8">
        <v>3</v>
      </c>
      <c r="F77" s="8">
        <v>2</v>
      </c>
      <c r="G77" s="8">
        <v>2</v>
      </c>
      <c r="H77" s="8">
        <v>2</v>
      </c>
      <c r="I77" s="8">
        <v>1</v>
      </c>
      <c r="J77" s="8">
        <v>1</v>
      </c>
      <c r="K77" s="9">
        <v>1</v>
      </c>
      <c r="L77" s="9">
        <v>2</v>
      </c>
      <c r="M77" s="9">
        <v>1</v>
      </c>
      <c r="N77" s="9">
        <v>1</v>
      </c>
      <c r="O77" s="9">
        <v>1</v>
      </c>
      <c r="P77" s="11">
        <v>2</v>
      </c>
      <c r="Q77" s="11">
        <v>1</v>
      </c>
      <c r="R77" s="11">
        <v>2</v>
      </c>
      <c r="S77" s="11">
        <v>1</v>
      </c>
      <c r="T77" s="11">
        <v>2</v>
      </c>
      <c r="U77" s="11">
        <v>2</v>
      </c>
      <c r="V77" s="11">
        <v>1</v>
      </c>
      <c r="W77" s="11">
        <v>1</v>
      </c>
      <c r="X77" s="14">
        <v>1</v>
      </c>
      <c r="Y77" s="14">
        <v>3</v>
      </c>
      <c r="Z77" s="14">
        <v>2</v>
      </c>
      <c r="AA77" s="14">
        <v>1</v>
      </c>
      <c r="AB77" s="14">
        <v>5</v>
      </c>
      <c r="AC77" s="14">
        <v>1</v>
      </c>
      <c r="AD77" s="14">
        <v>4</v>
      </c>
      <c r="AE77" s="18" t="s">
        <v>3</v>
      </c>
    </row>
    <row r="78" spans="1:31" x14ac:dyDescent="0.25">
      <c r="A78" s="32">
        <v>76</v>
      </c>
      <c r="B78" s="8">
        <v>1</v>
      </c>
      <c r="C78" s="8">
        <v>2</v>
      </c>
      <c r="D78" s="8">
        <v>5</v>
      </c>
      <c r="E78" s="8">
        <v>2</v>
      </c>
      <c r="F78" s="8">
        <v>2</v>
      </c>
      <c r="G78" s="8">
        <v>1</v>
      </c>
      <c r="H78" s="8">
        <v>1</v>
      </c>
      <c r="I78" s="8">
        <v>1</v>
      </c>
      <c r="J78" s="8">
        <v>1</v>
      </c>
      <c r="K78" s="9">
        <v>3</v>
      </c>
      <c r="L78" s="9">
        <v>4</v>
      </c>
      <c r="M78" s="9">
        <v>3</v>
      </c>
      <c r="N78" s="9">
        <v>1</v>
      </c>
      <c r="O78" s="9">
        <v>3</v>
      </c>
      <c r="P78" s="11">
        <v>2</v>
      </c>
      <c r="Q78" s="11">
        <v>2</v>
      </c>
      <c r="R78" s="11">
        <v>1</v>
      </c>
      <c r="S78" s="11">
        <v>2</v>
      </c>
      <c r="T78" s="11">
        <v>1</v>
      </c>
      <c r="U78" s="11">
        <v>1</v>
      </c>
      <c r="V78" s="11">
        <v>1</v>
      </c>
      <c r="W78" s="11">
        <v>1</v>
      </c>
      <c r="X78" s="14">
        <v>3</v>
      </c>
      <c r="Y78" s="14">
        <v>3</v>
      </c>
      <c r="Z78" s="14">
        <v>2</v>
      </c>
      <c r="AA78" s="14">
        <v>1</v>
      </c>
      <c r="AB78" s="14">
        <v>1</v>
      </c>
      <c r="AC78" s="14">
        <v>1</v>
      </c>
      <c r="AD78" s="14">
        <v>1</v>
      </c>
      <c r="AE78" s="18" t="s">
        <v>3</v>
      </c>
    </row>
    <row r="79" spans="1:31" x14ac:dyDescent="0.25">
      <c r="A79" s="32">
        <v>77</v>
      </c>
      <c r="B79" s="8">
        <v>2</v>
      </c>
      <c r="C79" s="8">
        <v>3</v>
      </c>
      <c r="D79" s="8">
        <v>5</v>
      </c>
      <c r="E79" s="8">
        <v>4</v>
      </c>
      <c r="F79" s="8">
        <v>2</v>
      </c>
      <c r="G79" s="8">
        <v>1</v>
      </c>
      <c r="H79" s="8">
        <v>1</v>
      </c>
      <c r="I79" s="8">
        <v>1</v>
      </c>
      <c r="J79" s="8">
        <v>1</v>
      </c>
      <c r="K79" s="9">
        <v>1</v>
      </c>
      <c r="L79" s="9">
        <v>2</v>
      </c>
      <c r="M79" s="9">
        <v>1</v>
      </c>
      <c r="N79" s="9">
        <v>2</v>
      </c>
      <c r="O79" s="9">
        <v>1</v>
      </c>
      <c r="P79" s="11">
        <v>2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4">
        <v>1</v>
      </c>
      <c r="Y79" s="14">
        <v>2</v>
      </c>
      <c r="Z79" s="14">
        <v>1</v>
      </c>
      <c r="AA79" s="14">
        <v>2</v>
      </c>
      <c r="AB79" s="14">
        <v>1</v>
      </c>
      <c r="AC79" s="14">
        <v>1</v>
      </c>
      <c r="AD79" s="14">
        <v>2</v>
      </c>
      <c r="AE79" s="18" t="s">
        <v>3</v>
      </c>
    </row>
    <row r="80" spans="1:31" x14ac:dyDescent="0.25">
      <c r="A80" s="32">
        <v>78</v>
      </c>
      <c r="B80" s="8">
        <v>3</v>
      </c>
      <c r="C80" s="8">
        <v>4</v>
      </c>
      <c r="D80" s="8">
        <v>4</v>
      </c>
      <c r="E80" s="8">
        <v>2</v>
      </c>
      <c r="F80" s="8">
        <v>4</v>
      </c>
      <c r="G80" s="8">
        <v>2</v>
      </c>
      <c r="H80" s="8">
        <v>4</v>
      </c>
      <c r="I80" s="8">
        <v>2</v>
      </c>
      <c r="J80" s="8">
        <v>2</v>
      </c>
      <c r="K80" s="9">
        <v>3</v>
      </c>
      <c r="L80" s="9">
        <v>3</v>
      </c>
      <c r="M80" s="9">
        <v>3</v>
      </c>
      <c r="N80" s="9">
        <v>4</v>
      </c>
      <c r="O80" s="9">
        <v>3</v>
      </c>
      <c r="P80" s="11">
        <v>4</v>
      </c>
      <c r="Q80" s="11">
        <v>4</v>
      </c>
      <c r="R80" s="11">
        <v>2</v>
      </c>
      <c r="S80" s="11">
        <v>2</v>
      </c>
      <c r="T80" s="11">
        <v>4</v>
      </c>
      <c r="U80" s="11">
        <v>3</v>
      </c>
      <c r="V80" s="11">
        <v>2</v>
      </c>
      <c r="W80" s="11">
        <v>3</v>
      </c>
      <c r="X80" s="14">
        <v>1</v>
      </c>
      <c r="Y80" s="14">
        <v>3</v>
      </c>
      <c r="Z80" s="14">
        <v>3</v>
      </c>
      <c r="AA80" s="14">
        <v>2</v>
      </c>
      <c r="AB80" s="14">
        <v>4</v>
      </c>
      <c r="AC80" s="14">
        <v>3</v>
      </c>
      <c r="AD80" s="14">
        <v>4</v>
      </c>
      <c r="AE80" s="18" t="s">
        <v>3</v>
      </c>
    </row>
    <row r="81" spans="1:31" x14ac:dyDescent="0.25">
      <c r="A81" s="32">
        <v>79</v>
      </c>
      <c r="B81" s="8">
        <v>1</v>
      </c>
      <c r="C81" s="8">
        <v>2</v>
      </c>
      <c r="D81" s="8">
        <v>5</v>
      </c>
      <c r="E81" s="8">
        <v>2</v>
      </c>
      <c r="F81" s="8">
        <v>2</v>
      </c>
      <c r="G81" s="8">
        <v>2</v>
      </c>
      <c r="H81" s="8">
        <v>1</v>
      </c>
      <c r="I81" s="8">
        <v>1</v>
      </c>
      <c r="J81" s="8">
        <v>5</v>
      </c>
      <c r="K81" s="9">
        <v>1</v>
      </c>
      <c r="L81" s="9">
        <v>1</v>
      </c>
      <c r="M81" s="9">
        <v>2</v>
      </c>
      <c r="N81" s="9">
        <v>2</v>
      </c>
      <c r="O81" s="9">
        <v>2</v>
      </c>
      <c r="P81" s="11">
        <v>4</v>
      </c>
      <c r="Q81" s="11">
        <v>4</v>
      </c>
      <c r="R81" s="11">
        <v>2</v>
      </c>
      <c r="S81" s="11">
        <v>3</v>
      </c>
      <c r="T81" s="11">
        <v>3</v>
      </c>
      <c r="U81" s="11">
        <v>2</v>
      </c>
      <c r="V81" s="11">
        <v>4</v>
      </c>
      <c r="W81" s="11">
        <v>4</v>
      </c>
      <c r="X81" s="14">
        <v>1</v>
      </c>
      <c r="Y81" s="14">
        <v>1</v>
      </c>
      <c r="Z81" s="14">
        <v>3</v>
      </c>
      <c r="AA81" s="14">
        <v>1</v>
      </c>
      <c r="AB81" s="14">
        <v>1</v>
      </c>
      <c r="AC81" s="14">
        <v>1</v>
      </c>
      <c r="AD81" s="14">
        <v>3</v>
      </c>
      <c r="AE81" s="18" t="s">
        <v>3</v>
      </c>
    </row>
    <row r="82" spans="1:31" x14ac:dyDescent="0.25">
      <c r="A82" s="32">
        <v>80</v>
      </c>
      <c r="B82" s="8">
        <v>1</v>
      </c>
      <c r="C82" s="8">
        <v>1</v>
      </c>
      <c r="D82" s="8">
        <v>5</v>
      </c>
      <c r="E82" s="8">
        <v>5</v>
      </c>
      <c r="F82" s="8">
        <v>5</v>
      </c>
      <c r="G82" s="8">
        <v>5</v>
      </c>
      <c r="H82" s="8">
        <v>1</v>
      </c>
      <c r="I82" s="8">
        <v>5</v>
      </c>
      <c r="J82" s="8">
        <v>5</v>
      </c>
      <c r="K82" s="9">
        <v>1</v>
      </c>
      <c r="L82" s="9">
        <v>1</v>
      </c>
      <c r="M82" s="9">
        <v>5</v>
      </c>
      <c r="N82" s="9">
        <v>5</v>
      </c>
      <c r="O82" s="9">
        <v>1</v>
      </c>
      <c r="P82" s="11">
        <v>5</v>
      </c>
      <c r="Q82" s="11">
        <v>1</v>
      </c>
      <c r="R82" s="11">
        <v>3</v>
      </c>
      <c r="S82" s="11">
        <v>5</v>
      </c>
      <c r="T82" s="11">
        <v>1</v>
      </c>
      <c r="U82" s="11">
        <v>5</v>
      </c>
      <c r="V82" s="11">
        <v>5</v>
      </c>
      <c r="W82" s="11">
        <v>1</v>
      </c>
      <c r="X82" s="14">
        <v>1</v>
      </c>
      <c r="Y82" s="14">
        <v>1</v>
      </c>
      <c r="Z82" s="14">
        <v>5</v>
      </c>
      <c r="AA82" s="14">
        <v>1</v>
      </c>
      <c r="AB82" s="14">
        <v>1</v>
      </c>
      <c r="AC82" s="14">
        <v>5</v>
      </c>
      <c r="AD82" s="14">
        <v>1</v>
      </c>
      <c r="AE82" s="18" t="s">
        <v>3</v>
      </c>
    </row>
    <row r="83" spans="1:31" x14ac:dyDescent="0.25">
      <c r="A83" s="32">
        <v>81</v>
      </c>
      <c r="B83" s="8">
        <v>1</v>
      </c>
      <c r="C83" s="8">
        <v>1</v>
      </c>
      <c r="D83" s="8">
        <v>5</v>
      </c>
      <c r="E83" s="8">
        <v>1</v>
      </c>
      <c r="F83" s="8">
        <v>3</v>
      </c>
      <c r="G83" s="8">
        <v>1</v>
      </c>
      <c r="H83" s="8">
        <v>1</v>
      </c>
      <c r="I83" s="8">
        <v>1</v>
      </c>
      <c r="J83" s="8">
        <v>5</v>
      </c>
      <c r="K83" s="9">
        <v>1</v>
      </c>
      <c r="L83" s="9">
        <v>1</v>
      </c>
      <c r="M83" s="9">
        <v>2</v>
      </c>
      <c r="N83" s="9">
        <v>1</v>
      </c>
      <c r="O83" s="9">
        <v>1</v>
      </c>
      <c r="P83" s="11">
        <v>5</v>
      </c>
      <c r="Q83" s="11">
        <v>1</v>
      </c>
      <c r="R83" s="11">
        <v>3</v>
      </c>
      <c r="S83" s="11">
        <v>1</v>
      </c>
      <c r="T83" s="11">
        <v>1</v>
      </c>
      <c r="U83" s="11">
        <v>1</v>
      </c>
      <c r="V83" s="11">
        <v>2</v>
      </c>
      <c r="W83" s="11">
        <v>5</v>
      </c>
      <c r="X83" s="14">
        <v>1</v>
      </c>
      <c r="Y83" s="14">
        <v>1</v>
      </c>
      <c r="Z83" s="14">
        <v>5</v>
      </c>
      <c r="AA83" s="14">
        <v>5</v>
      </c>
      <c r="AB83" s="14">
        <v>1</v>
      </c>
      <c r="AC83" s="14">
        <v>5</v>
      </c>
      <c r="AD83" s="14">
        <v>4</v>
      </c>
      <c r="AE83" s="18" t="s">
        <v>3</v>
      </c>
    </row>
    <row r="84" spans="1:31" x14ac:dyDescent="0.25">
      <c r="A84" s="32">
        <v>82</v>
      </c>
      <c r="B84" s="8">
        <v>3</v>
      </c>
      <c r="C84" s="8">
        <v>4</v>
      </c>
      <c r="D84" s="8">
        <v>4</v>
      </c>
      <c r="E84" s="8">
        <v>4</v>
      </c>
      <c r="F84" s="8">
        <v>5</v>
      </c>
      <c r="G84" s="8">
        <v>3</v>
      </c>
      <c r="H84" s="8">
        <v>3</v>
      </c>
      <c r="I84" s="8">
        <v>2</v>
      </c>
      <c r="J84" s="8">
        <v>2</v>
      </c>
      <c r="K84" s="9">
        <v>4</v>
      </c>
      <c r="L84" s="9">
        <v>2</v>
      </c>
      <c r="M84" s="9">
        <v>4</v>
      </c>
      <c r="N84" s="9">
        <v>3</v>
      </c>
      <c r="O84" s="9">
        <v>3</v>
      </c>
      <c r="P84" s="11">
        <v>4</v>
      </c>
      <c r="Q84" s="11">
        <v>5</v>
      </c>
      <c r="R84" s="11">
        <v>5</v>
      </c>
      <c r="S84" s="11">
        <v>5</v>
      </c>
      <c r="T84" s="11">
        <v>4</v>
      </c>
      <c r="U84" s="11">
        <v>4</v>
      </c>
      <c r="V84" s="11">
        <v>3</v>
      </c>
      <c r="W84" s="11">
        <v>3</v>
      </c>
      <c r="X84" s="14">
        <v>3</v>
      </c>
      <c r="Y84" s="14">
        <v>3</v>
      </c>
      <c r="Z84" s="14">
        <v>4</v>
      </c>
      <c r="AA84" s="14">
        <v>4</v>
      </c>
      <c r="AB84" s="14">
        <v>4</v>
      </c>
      <c r="AC84" s="14">
        <v>4</v>
      </c>
      <c r="AD84" s="14">
        <v>2</v>
      </c>
      <c r="AE84" s="18" t="s">
        <v>3</v>
      </c>
    </row>
    <row r="85" spans="1:31" x14ac:dyDescent="0.25">
      <c r="A85" s="32">
        <v>83</v>
      </c>
      <c r="B85" s="8">
        <v>1</v>
      </c>
      <c r="C85" s="8">
        <v>2</v>
      </c>
      <c r="D85" s="8">
        <v>2</v>
      </c>
      <c r="E85" s="8">
        <v>4</v>
      </c>
      <c r="F85" s="8">
        <v>5</v>
      </c>
      <c r="G85" s="8">
        <v>2</v>
      </c>
      <c r="H85" s="8">
        <v>1</v>
      </c>
      <c r="I85" s="8">
        <v>2</v>
      </c>
      <c r="J85" s="8">
        <v>2</v>
      </c>
      <c r="K85" s="9">
        <v>1</v>
      </c>
      <c r="L85" s="9">
        <v>1</v>
      </c>
      <c r="M85" s="9">
        <v>3</v>
      </c>
      <c r="N85" s="9">
        <v>2</v>
      </c>
      <c r="O85" s="9">
        <v>2</v>
      </c>
      <c r="P85" s="11">
        <v>2</v>
      </c>
      <c r="Q85" s="11">
        <v>2</v>
      </c>
      <c r="R85" s="11">
        <v>1</v>
      </c>
      <c r="S85" s="11">
        <v>1</v>
      </c>
      <c r="T85" s="11">
        <v>3</v>
      </c>
      <c r="U85" s="11">
        <v>2</v>
      </c>
      <c r="V85" s="11">
        <v>2</v>
      </c>
      <c r="W85" s="11">
        <v>2</v>
      </c>
      <c r="X85" s="14">
        <v>2</v>
      </c>
      <c r="Y85" s="14">
        <v>2</v>
      </c>
      <c r="Z85" s="14">
        <v>1</v>
      </c>
      <c r="AA85" s="14">
        <v>2</v>
      </c>
      <c r="AB85" s="14">
        <v>2</v>
      </c>
      <c r="AC85" s="14">
        <v>1</v>
      </c>
      <c r="AD85" s="14">
        <v>3</v>
      </c>
      <c r="AE85" s="18" t="s">
        <v>3</v>
      </c>
    </row>
    <row r="86" spans="1:31" x14ac:dyDescent="0.25">
      <c r="A86" s="32">
        <v>84</v>
      </c>
      <c r="B86" s="8">
        <v>2</v>
      </c>
      <c r="C86" s="8">
        <v>4</v>
      </c>
      <c r="D86" s="8">
        <v>2</v>
      </c>
      <c r="E86" s="8">
        <v>2</v>
      </c>
      <c r="F86" s="8">
        <v>2</v>
      </c>
      <c r="G86" s="8">
        <v>2</v>
      </c>
      <c r="H86" s="8">
        <v>1</v>
      </c>
      <c r="I86" s="8">
        <v>2</v>
      </c>
      <c r="J86" s="8">
        <v>1</v>
      </c>
      <c r="K86" s="9">
        <v>1</v>
      </c>
      <c r="L86" s="9">
        <v>3</v>
      </c>
      <c r="M86" s="9">
        <v>1</v>
      </c>
      <c r="N86" s="9">
        <v>3</v>
      </c>
      <c r="O86" s="9">
        <v>3</v>
      </c>
      <c r="P86" s="11">
        <v>2</v>
      </c>
      <c r="Q86" s="11">
        <v>1</v>
      </c>
      <c r="R86" s="11">
        <v>3</v>
      </c>
      <c r="S86" s="11">
        <v>1</v>
      </c>
      <c r="T86" s="11">
        <v>2</v>
      </c>
      <c r="U86" s="11">
        <v>2</v>
      </c>
      <c r="V86" s="11">
        <v>2</v>
      </c>
      <c r="W86" s="11">
        <v>3</v>
      </c>
      <c r="X86" s="14">
        <v>1</v>
      </c>
      <c r="Y86" s="14">
        <v>2</v>
      </c>
      <c r="Z86" s="14">
        <v>4</v>
      </c>
      <c r="AA86" s="14">
        <v>2</v>
      </c>
      <c r="AB86" s="14">
        <v>3</v>
      </c>
      <c r="AC86" s="14">
        <v>2</v>
      </c>
      <c r="AD86" s="14">
        <v>2</v>
      </c>
      <c r="AE86" s="18" t="s">
        <v>3</v>
      </c>
    </row>
    <row r="87" spans="1:31" x14ac:dyDescent="0.25">
      <c r="A87" s="32">
        <v>85</v>
      </c>
      <c r="B87" s="8">
        <v>3</v>
      </c>
      <c r="C87" s="8">
        <v>5</v>
      </c>
      <c r="D87" s="8">
        <v>5</v>
      </c>
      <c r="E87" s="8">
        <v>1</v>
      </c>
      <c r="F87" s="8">
        <v>1</v>
      </c>
      <c r="G87" s="8">
        <v>2</v>
      </c>
      <c r="H87" s="8">
        <v>1</v>
      </c>
      <c r="I87" s="8">
        <v>2</v>
      </c>
      <c r="J87" s="8">
        <v>2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11">
        <v>3</v>
      </c>
      <c r="Q87" s="11">
        <v>1</v>
      </c>
      <c r="R87" s="11">
        <v>1</v>
      </c>
      <c r="S87" s="11">
        <v>1</v>
      </c>
      <c r="T87" s="11">
        <v>3</v>
      </c>
      <c r="U87" s="11">
        <v>3</v>
      </c>
      <c r="V87" s="11">
        <v>2</v>
      </c>
      <c r="W87" s="11">
        <v>2</v>
      </c>
      <c r="X87" s="14">
        <v>1</v>
      </c>
      <c r="Y87" s="14">
        <v>1</v>
      </c>
      <c r="Z87" s="14">
        <v>3</v>
      </c>
      <c r="AA87" s="14">
        <v>3</v>
      </c>
      <c r="AB87" s="14">
        <v>1</v>
      </c>
      <c r="AC87" s="14">
        <v>3</v>
      </c>
      <c r="AD87" s="14">
        <v>1</v>
      </c>
      <c r="AE87" s="18" t="s">
        <v>3</v>
      </c>
    </row>
    <row r="88" spans="1:31" x14ac:dyDescent="0.25">
      <c r="A88" s="32">
        <v>86</v>
      </c>
      <c r="B88" s="8">
        <v>1</v>
      </c>
      <c r="C88" s="8">
        <v>1</v>
      </c>
      <c r="D88" s="8">
        <v>1</v>
      </c>
      <c r="E88" s="8">
        <v>2</v>
      </c>
      <c r="F88" s="8">
        <v>2</v>
      </c>
      <c r="G88" s="8">
        <v>2</v>
      </c>
      <c r="H88" s="8">
        <v>3</v>
      </c>
      <c r="I88" s="8">
        <v>3</v>
      </c>
      <c r="J88" s="8">
        <v>1</v>
      </c>
      <c r="K88" s="9">
        <v>1</v>
      </c>
      <c r="L88" s="9">
        <v>5</v>
      </c>
      <c r="M88" s="9">
        <v>1</v>
      </c>
      <c r="N88" s="9">
        <v>2</v>
      </c>
      <c r="O88" s="9">
        <v>2</v>
      </c>
      <c r="P88" s="11">
        <v>1</v>
      </c>
      <c r="Q88" s="11">
        <v>1</v>
      </c>
      <c r="R88" s="11">
        <v>2</v>
      </c>
      <c r="S88" s="11">
        <v>2</v>
      </c>
      <c r="T88" s="11">
        <v>1</v>
      </c>
      <c r="U88" s="11">
        <v>1</v>
      </c>
      <c r="V88" s="11">
        <v>1</v>
      </c>
      <c r="W88" s="11">
        <v>2</v>
      </c>
      <c r="X88" s="14">
        <v>2</v>
      </c>
      <c r="Y88" s="14">
        <v>2</v>
      </c>
      <c r="Z88" s="14">
        <v>2</v>
      </c>
      <c r="AA88" s="14">
        <v>4</v>
      </c>
      <c r="AB88" s="14">
        <v>1</v>
      </c>
      <c r="AC88" s="14">
        <v>2</v>
      </c>
      <c r="AD88" s="14">
        <v>1</v>
      </c>
      <c r="AE88" s="18" t="s">
        <v>3</v>
      </c>
    </row>
    <row r="89" spans="1:31" x14ac:dyDescent="0.25">
      <c r="A89" s="32">
        <v>87</v>
      </c>
      <c r="B89" s="8">
        <v>1</v>
      </c>
      <c r="C89" s="8">
        <v>4</v>
      </c>
      <c r="D89" s="8">
        <v>3</v>
      </c>
      <c r="E89" s="8">
        <v>1</v>
      </c>
      <c r="F89" s="8">
        <v>2</v>
      </c>
      <c r="G89" s="8">
        <v>1</v>
      </c>
      <c r="H89" s="8">
        <v>3</v>
      </c>
      <c r="I89" s="8">
        <v>5</v>
      </c>
      <c r="J89" s="8">
        <v>3</v>
      </c>
      <c r="K89" s="9">
        <v>3</v>
      </c>
      <c r="L89" s="9">
        <v>3</v>
      </c>
      <c r="M89" s="9">
        <v>3</v>
      </c>
      <c r="N89" s="9">
        <v>3</v>
      </c>
      <c r="O89" s="9">
        <v>3</v>
      </c>
      <c r="P89" s="11">
        <v>1</v>
      </c>
      <c r="Q89" s="11">
        <v>4</v>
      </c>
      <c r="R89" s="11">
        <v>4</v>
      </c>
      <c r="S89" s="11">
        <v>4</v>
      </c>
      <c r="T89" s="11">
        <v>5</v>
      </c>
      <c r="U89" s="11">
        <v>4</v>
      </c>
      <c r="V89" s="11">
        <v>3</v>
      </c>
      <c r="W89" s="11">
        <v>4</v>
      </c>
      <c r="X89" s="14">
        <v>1</v>
      </c>
      <c r="Y89" s="14">
        <v>3</v>
      </c>
      <c r="Z89" s="14">
        <v>4</v>
      </c>
      <c r="AA89" s="14">
        <v>4</v>
      </c>
      <c r="AB89" s="14">
        <v>3</v>
      </c>
      <c r="AC89" s="14">
        <v>4</v>
      </c>
      <c r="AD89" s="14">
        <v>3</v>
      </c>
      <c r="AE89" s="18" t="s">
        <v>3</v>
      </c>
    </row>
    <row r="90" spans="1:31" x14ac:dyDescent="0.25">
      <c r="A90" s="32">
        <v>88</v>
      </c>
      <c r="B90" s="8">
        <v>1</v>
      </c>
      <c r="C90" s="8">
        <v>1</v>
      </c>
      <c r="D90" s="8">
        <v>2</v>
      </c>
      <c r="E90" s="8">
        <v>1</v>
      </c>
      <c r="F90" s="8">
        <v>4</v>
      </c>
      <c r="G90" s="8">
        <v>1</v>
      </c>
      <c r="H90" s="8">
        <v>5</v>
      </c>
      <c r="I90" s="8">
        <v>1</v>
      </c>
      <c r="J90" s="8">
        <v>1</v>
      </c>
      <c r="K90" s="9">
        <v>4</v>
      </c>
      <c r="L90" s="9">
        <v>3</v>
      </c>
      <c r="M90" s="9">
        <v>2</v>
      </c>
      <c r="N90" s="9">
        <v>3</v>
      </c>
      <c r="O90" s="9">
        <v>1</v>
      </c>
      <c r="P90" s="11">
        <v>5</v>
      </c>
      <c r="Q90" s="11">
        <v>3</v>
      </c>
      <c r="R90" s="11">
        <v>5</v>
      </c>
      <c r="S90" s="11">
        <v>3</v>
      </c>
      <c r="T90" s="11">
        <v>5</v>
      </c>
      <c r="U90" s="11">
        <v>4</v>
      </c>
      <c r="V90" s="11">
        <v>1</v>
      </c>
      <c r="W90" s="11">
        <v>2</v>
      </c>
      <c r="X90" s="14">
        <v>1</v>
      </c>
      <c r="Y90" s="14">
        <v>1</v>
      </c>
      <c r="Z90" s="14">
        <v>5</v>
      </c>
      <c r="AA90" s="14">
        <v>1</v>
      </c>
      <c r="AB90" s="14">
        <v>5</v>
      </c>
      <c r="AC90" s="14">
        <v>1</v>
      </c>
      <c r="AD90" s="14">
        <v>3</v>
      </c>
      <c r="AE90" s="18" t="s">
        <v>3</v>
      </c>
    </row>
    <row r="91" spans="1:31" x14ac:dyDescent="0.25">
      <c r="A91" s="32">
        <v>89</v>
      </c>
      <c r="B91" s="8">
        <v>3</v>
      </c>
      <c r="C91" s="8">
        <v>3</v>
      </c>
      <c r="D91" s="8">
        <v>3</v>
      </c>
      <c r="E91" s="8">
        <v>3</v>
      </c>
      <c r="F91" s="8">
        <v>2</v>
      </c>
      <c r="G91" s="8">
        <v>2</v>
      </c>
      <c r="H91" s="8">
        <v>3</v>
      </c>
      <c r="I91" s="8">
        <v>3</v>
      </c>
      <c r="J91" s="8">
        <v>2</v>
      </c>
      <c r="K91" s="9">
        <v>3</v>
      </c>
      <c r="L91" s="9">
        <v>2</v>
      </c>
      <c r="M91" s="9">
        <v>2</v>
      </c>
      <c r="N91" s="9">
        <v>3</v>
      </c>
      <c r="O91" s="9">
        <v>2</v>
      </c>
      <c r="P91" s="11">
        <v>2</v>
      </c>
      <c r="Q91" s="11">
        <v>3</v>
      </c>
      <c r="R91" s="11">
        <v>2</v>
      </c>
      <c r="S91" s="11">
        <v>3</v>
      </c>
      <c r="T91" s="11">
        <v>4</v>
      </c>
      <c r="U91" s="11">
        <v>3</v>
      </c>
      <c r="V91" s="11">
        <v>2</v>
      </c>
      <c r="W91" s="11">
        <v>4</v>
      </c>
      <c r="X91" s="14">
        <v>3</v>
      </c>
      <c r="Y91" s="14">
        <v>2</v>
      </c>
      <c r="Z91" s="14">
        <v>4</v>
      </c>
      <c r="AA91" s="14">
        <v>2</v>
      </c>
      <c r="AB91" s="14">
        <v>2</v>
      </c>
      <c r="AC91" s="14">
        <v>3</v>
      </c>
      <c r="AD91" s="14">
        <v>3</v>
      </c>
      <c r="AE91" s="18" t="s">
        <v>3</v>
      </c>
    </row>
    <row r="92" spans="1:31" x14ac:dyDescent="0.25">
      <c r="A92" s="32">
        <v>90</v>
      </c>
      <c r="B92" s="8">
        <v>1</v>
      </c>
      <c r="C92" s="8">
        <v>1</v>
      </c>
      <c r="D92" s="8">
        <v>2</v>
      </c>
      <c r="E92" s="8">
        <v>1</v>
      </c>
      <c r="F92" s="8">
        <v>2</v>
      </c>
      <c r="G92" s="8">
        <v>1</v>
      </c>
      <c r="H92" s="8">
        <v>1</v>
      </c>
      <c r="I92" s="8">
        <v>1</v>
      </c>
      <c r="J92" s="8">
        <v>1</v>
      </c>
      <c r="K92" s="9">
        <v>1</v>
      </c>
      <c r="L92" s="9">
        <v>2</v>
      </c>
      <c r="M92" s="9">
        <v>2</v>
      </c>
      <c r="N92" s="9">
        <v>2</v>
      </c>
      <c r="O92" s="9">
        <v>1</v>
      </c>
      <c r="P92" s="11">
        <v>3</v>
      </c>
      <c r="Q92" s="11">
        <v>2</v>
      </c>
      <c r="R92" s="11">
        <v>1</v>
      </c>
      <c r="S92" s="11">
        <v>1</v>
      </c>
      <c r="T92" s="11">
        <v>3</v>
      </c>
      <c r="U92" s="11">
        <v>2</v>
      </c>
      <c r="V92" s="11">
        <v>2</v>
      </c>
      <c r="W92" s="11">
        <v>2</v>
      </c>
      <c r="X92" s="14">
        <v>1</v>
      </c>
      <c r="Y92" s="14">
        <v>1</v>
      </c>
      <c r="Z92" s="14">
        <v>4</v>
      </c>
      <c r="AA92" s="14">
        <v>2</v>
      </c>
      <c r="AB92" s="14">
        <v>1</v>
      </c>
      <c r="AC92" s="14">
        <v>1</v>
      </c>
      <c r="AD92" s="14">
        <v>2</v>
      </c>
      <c r="AE92" s="18" t="s">
        <v>3</v>
      </c>
    </row>
    <row r="93" spans="1:31" x14ac:dyDescent="0.25">
      <c r="A93" s="4" t="s">
        <v>5</v>
      </c>
      <c r="B93" s="8">
        <f t="shared" ref="B93:AD93" si="0">COUNTIF(B3:B92,5)</f>
        <v>1</v>
      </c>
      <c r="C93" s="8">
        <f t="shared" si="0"/>
        <v>7</v>
      </c>
      <c r="D93" s="8">
        <f t="shared" si="0"/>
        <v>15</v>
      </c>
      <c r="E93" s="8">
        <f t="shared" si="0"/>
        <v>2</v>
      </c>
      <c r="F93" s="8">
        <f t="shared" si="0"/>
        <v>7</v>
      </c>
      <c r="G93" s="8">
        <f t="shared" si="0"/>
        <v>4</v>
      </c>
      <c r="H93" s="8">
        <f t="shared" si="0"/>
        <v>8</v>
      </c>
      <c r="I93" s="8">
        <f t="shared" si="0"/>
        <v>3</v>
      </c>
      <c r="J93" s="8">
        <f t="shared" si="0"/>
        <v>12</v>
      </c>
      <c r="K93" s="9">
        <f t="shared" si="0"/>
        <v>9</v>
      </c>
      <c r="L93" s="9">
        <f t="shared" si="0"/>
        <v>5</v>
      </c>
      <c r="M93" s="9">
        <f t="shared" si="0"/>
        <v>6</v>
      </c>
      <c r="N93" s="9">
        <f t="shared" si="0"/>
        <v>2</v>
      </c>
      <c r="O93" s="9">
        <f t="shared" si="0"/>
        <v>1</v>
      </c>
      <c r="P93" s="11">
        <f t="shared" si="0"/>
        <v>16</v>
      </c>
      <c r="Q93" s="11">
        <f t="shared" si="0"/>
        <v>3</v>
      </c>
      <c r="R93" s="11">
        <f t="shared" si="0"/>
        <v>6</v>
      </c>
      <c r="S93" s="11">
        <f t="shared" si="0"/>
        <v>9</v>
      </c>
      <c r="T93" s="11">
        <f t="shared" si="0"/>
        <v>17</v>
      </c>
      <c r="U93" s="11">
        <f t="shared" si="0"/>
        <v>1</v>
      </c>
      <c r="V93" s="11">
        <f t="shared" si="0"/>
        <v>3</v>
      </c>
      <c r="W93" s="11">
        <f t="shared" si="0"/>
        <v>8</v>
      </c>
      <c r="X93" s="14">
        <f t="shared" si="0"/>
        <v>0</v>
      </c>
      <c r="Y93" s="14">
        <f t="shared" si="0"/>
        <v>2</v>
      </c>
      <c r="Z93" s="14">
        <f t="shared" si="0"/>
        <v>11</v>
      </c>
      <c r="AA93" s="14">
        <f t="shared" si="0"/>
        <v>10</v>
      </c>
      <c r="AB93" s="14">
        <f t="shared" si="0"/>
        <v>14</v>
      </c>
      <c r="AC93" s="14">
        <f t="shared" si="0"/>
        <v>13</v>
      </c>
      <c r="AD93" s="14">
        <f t="shared" si="0"/>
        <v>12</v>
      </c>
      <c r="AE93"/>
    </row>
    <row r="94" spans="1:31" x14ac:dyDescent="0.25">
      <c r="A94" s="4" t="s">
        <v>6</v>
      </c>
      <c r="B94" s="8">
        <f t="shared" ref="B94:AD94" si="1">COUNTIF(B3:B92,4)</f>
        <v>5</v>
      </c>
      <c r="C94" s="8">
        <f t="shared" si="1"/>
        <v>25</v>
      </c>
      <c r="D94" s="8">
        <f t="shared" si="1"/>
        <v>17</v>
      </c>
      <c r="E94" s="8">
        <f t="shared" si="1"/>
        <v>11</v>
      </c>
      <c r="F94" s="8">
        <f t="shared" si="1"/>
        <v>17</v>
      </c>
      <c r="G94" s="8">
        <f t="shared" si="1"/>
        <v>11</v>
      </c>
      <c r="H94" s="8">
        <f t="shared" si="1"/>
        <v>7</v>
      </c>
      <c r="I94" s="8">
        <f t="shared" si="1"/>
        <v>6</v>
      </c>
      <c r="J94" s="8">
        <f t="shared" si="1"/>
        <v>10</v>
      </c>
      <c r="K94" s="9">
        <f t="shared" si="1"/>
        <v>15</v>
      </c>
      <c r="L94" s="9">
        <f t="shared" si="1"/>
        <v>14</v>
      </c>
      <c r="M94" s="9">
        <f t="shared" si="1"/>
        <v>17</v>
      </c>
      <c r="N94" s="9">
        <f t="shared" si="1"/>
        <v>12</v>
      </c>
      <c r="O94" s="9">
        <f t="shared" si="1"/>
        <v>7</v>
      </c>
      <c r="P94" s="11">
        <f t="shared" si="1"/>
        <v>32</v>
      </c>
      <c r="Q94" s="11">
        <f t="shared" si="1"/>
        <v>15</v>
      </c>
      <c r="R94" s="11">
        <f t="shared" si="1"/>
        <v>14</v>
      </c>
      <c r="S94" s="11">
        <f t="shared" si="1"/>
        <v>13</v>
      </c>
      <c r="T94" s="11">
        <f t="shared" si="1"/>
        <v>21</v>
      </c>
      <c r="U94" s="11">
        <f t="shared" si="1"/>
        <v>14</v>
      </c>
      <c r="V94" s="11">
        <f t="shared" si="1"/>
        <v>8</v>
      </c>
      <c r="W94" s="11">
        <f t="shared" si="1"/>
        <v>16</v>
      </c>
      <c r="X94" s="14">
        <f t="shared" si="1"/>
        <v>2</v>
      </c>
      <c r="Y94" s="14">
        <f t="shared" si="1"/>
        <v>12</v>
      </c>
      <c r="Z94" s="14">
        <f t="shared" si="1"/>
        <v>31</v>
      </c>
      <c r="AA94" s="14">
        <f t="shared" si="1"/>
        <v>20</v>
      </c>
      <c r="AB94" s="14">
        <f t="shared" si="1"/>
        <v>18</v>
      </c>
      <c r="AC94" s="14">
        <f t="shared" si="1"/>
        <v>17</v>
      </c>
      <c r="AD94" s="14">
        <f t="shared" si="1"/>
        <v>25</v>
      </c>
      <c r="AE94"/>
    </row>
    <row r="95" spans="1:31" x14ac:dyDescent="0.25">
      <c r="A95" s="4" t="s">
        <v>9</v>
      </c>
      <c r="B95" s="8">
        <f t="shared" ref="B95:AD95" si="2">COUNTIF(B3:B92,3)</f>
        <v>31</v>
      </c>
      <c r="C95" s="8">
        <f t="shared" si="2"/>
        <v>15</v>
      </c>
      <c r="D95" s="8">
        <f t="shared" si="2"/>
        <v>20</v>
      </c>
      <c r="E95" s="8">
        <f t="shared" si="2"/>
        <v>11</v>
      </c>
      <c r="F95" s="8">
        <f t="shared" si="2"/>
        <v>19</v>
      </c>
      <c r="G95" s="8">
        <f t="shared" si="2"/>
        <v>14</v>
      </c>
      <c r="H95" s="8">
        <f t="shared" si="2"/>
        <v>18</v>
      </c>
      <c r="I95" s="8">
        <f t="shared" si="2"/>
        <v>7</v>
      </c>
      <c r="J95" s="8">
        <f t="shared" si="2"/>
        <v>7</v>
      </c>
      <c r="K95" s="9">
        <f t="shared" si="2"/>
        <v>24</v>
      </c>
      <c r="L95" s="9">
        <f t="shared" si="2"/>
        <v>26</v>
      </c>
      <c r="M95" s="9">
        <f t="shared" si="2"/>
        <v>24</v>
      </c>
      <c r="N95" s="9">
        <f t="shared" si="2"/>
        <v>25</v>
      </c>
      <c r="O95" s="9">
        <f t="shared" si="2"/>
        <v>18</v>
      </c>
      <c r="P95" s="11">
        <f t="shared" si="2"/>
        <v>16</v>
      </c>
      <c r="Q95" s="11">
        <f t="shared" si="2"/>
        <v>16</v>
      </c>
      <c r="R95" s="11">
        <f t="shared" si="2"/>
        <v>14</v>
      </c>
      <c r="S95" s="11">
        <f t="shared" si="2"/>
        <v>13</v>
      </c>
      <c r="T95" s="11">
        <f t="shared" si="2"/>
        <v>27</v>
      </c>
      <c r="U95" s="11">
        <f t="shared" si="2"/>
        <v>26</v>
      </c>
      <c r="V95" s="11">
        <f t="shared" si="2"/>
        <v>12</v>
      </c>
      <c r="W95" s="11">
        <f t="shared" si="2"/>
        <v>17</v>
      </c>
      <c r="X95" s="14">
        <f t="shared" si="2"/>
        <v>12</v>
      </c>
      <c r="Y95" s="14">
        <f t="shared" si="2"/>
        <v>23</v>
      </c>
      <c r="Z95" s="14">
        <f t="shared" si="2"/>
        <v>24</v>
      </c>
      <c r="AA95" s="14">
        <f t="shared" si="2"/>
        <v>16</v>
      </c>
      <c r="AB95" s="14">
        <f t="shared" si="2"/>
        <v>21</v>
      </c>
      <c r="AC95" s="14">
        <f t="shared" si="2"/>
        <v>17</v>
      </c>
      <c r="AD95" s="14">
        <f t="shared" si="2"/>
        <v>24</v>
      </c>
      <c r="AE95"/>
    </row>
    <row r="96" spans="1:31" x14ac:dyDescent="0.25">
      <c r="A96" s="4" t="s">
        <v>7</v>
      </c>
      <c r="B96" s="8">
        <f t="shared" ref="B96:AD96" si="3">COUNTIF(B3:B92,2)</f>
        <v>9</v>
      </c>
      <c r="C96" s="8">
        <f t="shared" si="3"/>
        <v>15</v>
      </c>
      <c r="D96" s="8">
        <f t="shared" si="3"/>
        <v>20</v>
      </c>
      <c r="E96" s="8">
        <f t="shared" si="3"/>
        <v>26</v>
      </c>
      <c r="F96" s="8">
        <f t="shared" si="3"/>
        <v>25</v>
      </c>
      <c r="G96" s="8">
        <f t="shared" si="3"/>
        <v>30</v>
      </c>
      <c r="H96" s="8">
        <f t="shared" si="3"/>
        <v>21</v>
      </c>
      <c r="I96" s="8">
        <f t="shared" si="3"/>
        <v>18</v>
      </c>
      <c r="J96" s="8">
        <f t="shared" si="3"/>
        <v>22</v>
      </c>
      <c r="K96" s="9">
        <f t="shared" si="3"/>
        <v>20</v>
      </c>
      <c r="L96" s="9">
        <f t="shared" si="3"/>
        <v>25</v>
      </c>
      <c r="M96" s="9">
        <f t="shared" si="3"/>
        <v>23</v>
      </c>
      <c r="N96" s="9">
        <f t="shared" si="3"/>
        <v>28</v>
      </c>
      <c r="O96" s="9">
        <f t="shared" si="3"/>
        <v>20</v>
      </c>
      <c r="P96" s="11">
        <f t="shared" si="3"/>
        <v>15</v>
      </c>
      <c r="Q96" s="11">
        <f t="shared" si="3"/>
        <v>19</v>
      </c>
      <c r="R96" s="11">
        <f t="shared" si="3"/>
        <v>28</v>
      </c>
      <c r="S96" s="11">
        <f t="shared" si="3"/>
        <v>16</v>
      </c>
      <c r="T96" s="11">
        <f t="shared" si="3"/>
        <v>15</v>
      </c>
      <c r="U96" s="11">
        <f t="shared" si="3"/>
        <v>19</v>
      </c>
      <c r="V96" s="11">
        <f t="shared" si="3"/>
        <v>30</v>
      </c>
      <c r="W96" s="11">
        <f t="shared" si="3"/>
        <v>25</v>
      </c>
      <c r="X96" s="14">
        <f t="shared" si="3"/>
        <v>19</v>
      </c>
      <c r="Y96" s="14">
        <f t="shared" si="3"/>
        <v>23</v>
      </c>
      <c r="Z96" s="14">
        <f t="shared" si="3"/>
        <v>13</v>
      </c>
      <c r="AA96" s="14">
        <f t="shared" si="3"/>
        <v>17</v>
      </c>
      <c r="AB96" s="14">
        <f t="shared" si="3"/>
        <v>13</v>
      </c>
      <c r="AC96" s="14">
        <f t="shared" si="3"/>
        <v>17</v>
      </c>
      <c r="AD96" s="14">
        <f t="shared" si="3"/>
        <v>13</v>
      </c>
      <c r="AE96"/>
    </row>
    <row r="97" spans="1:31" x14ac:dyDescent="0.25">
      <c r="A97" s="4" t="s">
        <v>8</v>
      </c>
      <c r="B97" s="8">
        <f t="shared" ref="B97:AD97" si="4">COUNTIF(B3:B92,1)</f>
        <v>44</v>
      </c>
      <c r="C97" s="8">
        <f t="shared" si="4"/>
        <v>28</v>
      </c>
      <c r="D97" s="8">
        <f t="shared" si="4"/>
        <v>18</v>
      </c>
      <c r="E97" s="8">
        <f t="shared" si="4"/>
        <v>40</v>
      </c>
      <c r="F97" s="8">
        <f t="shared" si="4"/>
        <v>22</v>
      </c>
      <c r="G97" s="8">
        <f t="shared" si="4"/>
        <v>31</v>
      </c>
      <c r="H97" s="8">
        <f t="shared" si="4"/>
        <v>36</v>
      </c>
      <c r="I97" s="8">
        <f t="shared" si="4"/>
        <v>56</v>
      </c>
      <c r="J97" s="8">
        <f t="shared" si="4"/>
        <v>39</v>
      </c>
      <c r="K97" s="9">
        <f t="shared" si="4"/>
        <v>22</v>
      </c>
      <c r="L97" s="9">
        <f t="shared" si="4"/>
        <v>20</v>
      </c>
      <c r="M97" s="9">
        <f t="shared" si="4"/>
        <v>20</v>
      </c>
      <c r="N97" s="9">
        <f t="shared" si="4"/>
        <v>23</v>
      </c>
      <c r="O97" s="9">
        <f t="shared" si="4"/>
        <v>44</v>
      </c>
      <c r="P97" s="11">
        <f t="shared" si="4"/>
        <v>11</v>
      </c>
      <c r="Q97" s="11">
        <f t="shared" si="4"/>
        <v>37</v>
      </c>
      <c r="R97" s="11">
        <f t="shared" si="4"/>
        <v>28</v>
      </c>
      <c r="S97" s="11">
        <f t="shared" si="4"/>
        <v>39</v>
      </c>
      <c r="T97" s="11">
        <f t="shared" si="4"/>
        <v>10</v>
      </c>
      <c r="U97" s="11">
        <f t="shared" si="4"/>
        <v>30</v>
      </c>
      <c r="V97" s="11">
        <f t="shared" si="4"/>
        <v>37</v>
      </c>
      <c r="W97" s="11">
        <f t="shared" si="4"/>
        <v>24</v>
      </c>
      <c r="X97" s="14">
        <f t="shared" si="4"/>
        <v>57</v>
      </c>
      <c r="Y97" s="14">
        <f t="shared" si="4"/>
        <v>30</v>
      </c>
      <c r="Z97" s="14">
        <f t="shared" si="4"/>
        <v>11</v>
      </c>
      <c r="AA97" s="14">
        <f t="shared" si="4"/>
        <v>27</v>
      </c>
      <c r="AB97" s="14">
        <f t="shared" si="4"/>
        <v>24</v>
      </c>
      <c r="AC97" s="14">
        <f t="shared" si="4"/>
        <v>26</v>
      </c>
      <c r="AD97" s="14">
        <f t="shared" si="4"/>
        <v>16</v>
      </c>
      <c r="AE97"/>
    </row>
    <row r="98" spans="1:31" s="28" customFormat="1" x14ac:dyDescent="0.25">
      <c r="A98" s="2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1" s="28" customFormat="1" x14ac:dyDescent="0.25">
      <c r="A99" s="29"/>
      <c r="B99" s="30" t="s">
        <v>24</v>
      </c>
      <c r="C99" s="21" t="s">
        <v>17</v>
      </c>
      <c r="D99" s="20"/>
      <c r="E99" s="20"/>
      <c r="F99" s="20"/>
      <c r="G99" s="33" t="s">
        <v>24</v>
      </c>
      <c r="H99" s="33" t="s">
        <v>0</v>
      </c>
      <c r="I99" s="33" t="s">
        <v>1</v>
      </c>
      <c r="J99" s="33" t="s">
        <v>2</v>
      </c>
      <c r="K99" s="33" t="s">
        <v>3</v>
      </c>
      <c r="L99" s="20"/>
      <c r="M99" s="20"/>
      <c r="N99" s="33" t="s">
        <v>3</v>
      </c>
      <c r="O99" s="33" t="s">
        <v>0</v>
      </c>
      <c r="P99" s="33" t="s">
        <v>1</v>
      </c>
      <c r="Q99" s="33" t="s">
        <v>2</v>
      </c>
      <c r="R99" s="33" t="s">
        <v>3</v>
      </c>
      <c r="S99" s="20"/>
      <c r="T99" s="20"/>
      <c r="U99" s="33" t="s">
        <v>21</v>
      </c>
      <c r="V99" s="33" t="s">
        <v>0</v>
      </c>
      <c r="W99" s="33" t="s">
        <v>1</v>
      </c>
      <c r="X99" s="33" t="s">
        <v>2</v>
      </c>
      <c r="Y99" s="33" t="s">
        <v>3</v>
      </c>
      <c r="Z99" s="20"/>
      <c r="AA99" s="33" t="s">
        <v>31</v>
      </c>
      <c r="AB99" s="33" t="s">
        <v>32</v>
      </c>
      <c r="AC99" s="33" t="s">
        <v>33</v>
      </c>
      <c r="AD99" s="33" t="s">
        <v>34</v>
      </c>
    </row>
    <row r="100" spans="1:31" s="28" customFormat="1" x14ac:dyDescent="0.25">
      <c r="A100" s="29" t="s">
        <v>22</v>
      </c>
      <c r="B100" s="21">
        <f>COUNTIF(AE3:AE92,"M")</f>
        <v>47</v>
      </c>
      <c r="C100" s="31">
        <f>B100/90</f>
        <v>0.52222222222222225</v>
      </c>
      <c r="D100" s="20"/>
      <c r="E100" s="20"/>
      <c r="F100" s="33" t="s">
        <v>26</v>
      </c>
      <c r="G100" s="34">
        <f>AVERAGE(B3:AD92)</f>
        <v>2.4490421455938698</v>
      </c>
      <c r="H100" s="34">
        <f>AVERAGE(B3:J92)</f>
        <v>2.2753086419753088</v>
      </c>
      <c r="I100" s="34">
        <f>AVERAGE(K3:O92)</f>
        <v>2.4155555555555557</v>
      </c>
      <c r="J100" s="34">
        <f>AVERAGE(P3:W92)</f>
        <v>2.5277777777777777</v>
      </c>
      <c r="K100" s="34">
        <f>AVERAGE(X3:AD92)</f>
        <v>2.6063492063492064</v>
      </c>
      <c r="L100" s="20"/>
      <c r="M100" s="33" t="s">
        <v>26</v>
      </c>
      <c r="N100" s="34">
        <f>AVERAGE(B50:AD92)</f>
        <v>2.4009623095429031</v>
      </c>
      <c r="O100" s="34">
        <f>AVERAGE(C50:J92)</f>
        <v>2.3837209302325579</v>
      </c>
      <c r="P100" s="34">
        <f>AVERAGE(K50:O92)</f>
        <v>2.2511627906976743</v>
      </c>
      <c r="Q100" s="34">
        <f>AVERAGE(P50:W92)</f>
        <v>2.4447674418604652</v>
      </c>
      <c r="R100" s="34">
        <f>AVERAGE(X50:AD92)</f>
        <v>2.514950166112957</v>
      </c>
      <c r="S100" s="20"/>
      <c r="T100" s="33" t="s">
        <v>26</v>
      </c>
      <c r="U100" s="34">
        <f>AVERAGE(C3:AD49)</f>
        <v>2.5151975683890577</v>
      </c>
      <c r="V100" s="34">
        <f>AVERAGE(C3:J49)</f>
        <v>2.2420212765957448</v>
      </c>
      <c r="W100" s="34">
        <f>AVERAGE(K3:O49)</f>
        <v>2.5659574468085107</v>
      </c>
      <c r="X100" s="34">
        <f>AVERAGE(P3:W49)</f>
        <v>2.603723404255319</v>
      </c>
      <c r="Y100" s="34">
        <f>AVERAGE(X3:AD49)</f>
        <v>2.6899696048632218</v>
      </c>
      <c r="Z100" s="20"/>
      <c r="AA100" s="34">
        <f>O100-V100</f>
        <v>0.14169965363681314</v>
      </c>
      <c r="AB100" s="34">
        <f>P100-W100</f>
        <v>-0.31479465611083635</v>
      </c>
      <c r="AC100" s="34">
        <f>Q100-X100</f>
        <v>-0.15895596239485377</v>
      </c>
      <c r="AD100" s="34">
        <f>R100-Y100</f>
        <v>-0.17501943875026482</v>
      </c>
    </row>
    <row r="101" spans="1:31" s="28" customFormat="1" x14ac:dyDescent="0.25">
      <c r="A101" s="29" t="s">
        <v>25</v>
      </c>
      <c r="B101" s="21">
        <f>COUNTIF(AE3:AE92,"H")</f>
        <v>43</v>
      </c>
      <c r="C101" s="31">
        <f>B101/90</f>
        <v>0.4777777777777778</v>
      </c>
      <c r="D101" s="20"/>
      <c r="E101" s="20"/>
      <c r="F101" s="33" t="s">
        <v>28</v>
      </c>
      <c r="G101" s="34">
        <f>AVEDEV(B3:AD92)</f>
        <v>1.1447712159246091</v>
      </c>
      <c r="H101" s="34">
        <f>AVEDEV(B$3:J$92)</f>
        <v>1.1151958542905094</v>
      </c>
      <c r="I101" s="34">
        <f>AVEDEV(K3:O92)</f>
        <v>1.0258271604938272</v>
      </c>
      <c r="J101" s="34">
        <f>AVEDEV(P3:W92)</f>
        <v>1.1614969135802498</v>
      </c>
      <c r="K101" s="34">
        <f>AVEDEV(X3:AD92)</f>
        <v>1.195374149659866</v>
      </c>
      <c r="L101" s="20"/>
      <c r="M101" s="33" t="s">
        <v>28</v>
      </c>
      <c r="N101" s="34">
        <f>AVEDEV(B50:AD92)</f>
        <v>1.079548735730788</v>
      </c>
      <c r="O101" s="34">
        <f>AVEDEV(C50:J92)</f>
        <v>1.09680908599243</v>
      </c>
      <c r="P101" s="34">
        <f>AVEDEV(K50:O92)</f>
        <v>0.94559221200648913</v>
      </c>
      <c r="Q101" s="34">
        <f>AVEDEV(P50:W92)</f>
        <v>1.0701392644672809</v>
      </c>
      <c r="R101" s="34">
        <f>AVEDEV(X50:AD92)</f>
        <v>1.1617752563437489</v>
      </c>
      <c r="S101" s="20"/>
      <c r="T101" s="33" t="s">
        <v>28</v>
      </c>
      <c r="U101" s="34">
        <f>AVEDEV(C3:AD49)</f>
        <v>1.2025895917443483</v>
      </c>
      <c r="V101" s="34">
        <f>AVEDEV(C3:J49)</f>
        <v>1.1724620869171547</v>
      </c>
      <c r="W101" s="34">
        <f>AVEDEV(K3:O49)</f>
        <v>1.0645540968764147</v>
      </c>
      <c r="X101" s="34">
        <f>AVEDEV(P3:W49)</f>
        <v>1.2323873924852886</v>
      </c>
      <c r="Y101" s="36">
        <f>AVEDEV(X3:AD49)</f>
        <v>1.2146229247697269</v>
      </c>
      <c r="Z101" s="20"/>
    </row>
    <row r="102" spans="1:31" s="28" customFormat="1" x14ac:dyDescent="0.25">
      <c r="A102" s="29" t="s">
        <v>24</v>
      </c>
      <c r="B102" s="21">
        <f>SUM(B100:B101)</f>
        <v>90</v>
      </c>
      <c r="C102" s="31">
        <f>B102/90</f>
        <v>1</v>
      </c>
      <c r="D102" s="20"/>
      <c r="E102" s="20"/>
      <c r="F102" s="33" t="s">
        <v>27</v>
      </c>
      <c r="G102" s="34">
        <f>STDEV(B3:AD92)</f>
        <v>1.3062521187299425</v>
      </c>
      <c r="H102" s="34">
        <f>STDEV(B3:J92)</f>
        <v>1.2973330887588246</v>
      </c>
      <c r="I102" s="34">
        <f>STDEV(K3:O92)</f>
        <v>1.1894966380439427</v>
      </c>
      <c r="J102" s="34">
        <f>STDEV(P3:W92)</f>
        <v>1.3214000058965385</v>
      </c>
      <c r="K102" s="34">
        <f>STDEV(X3:AD92)</f>
        <v>1.354715372739268</v>
      </c>
      <c r="L102" s="20"/>
      <c r="M102" s="33" t="s">
        <v>27</v>
      </c>
      <c r="N102" s="34">
        <f>STDEV(B50:AD92)</f>
        <v>1.2597991015502801</v>
      </c>
      <c r="O102" s="34">
        <f>STDEV(C50:J92)</f>
        <v>1.299639821386388</v>
      </c>
      <c r="P102" s="34">
        <f>STDEV(K50:O92)</f>
        <v>1.1324384600934028</v>
      </c>
      <c r="Q102" s="34">
        <f>STDEV(P50:W92)</f>
        <v>1.2465118461104685</v>
      </c>
      <c r="R102" s="34">
        <f>STDEV(X50:AD92)</f>
        <v>1.3256227772289919</v>
      </c>
      <c r="S102" s="20"/>
      <c r="T102" s="33" t="s">
        <v>27</v>
      </c>
      <c r="U102" s="34">
        <f>STDEV(C3:AD49)</f>
        <v>1.3505937431499924</v>
      </c>
      <c r="V102" s="34">
        <f>STDEV(C3:J49)</f>
        <v>1.3336426946073048</v>
      </c>
      <c r="W102" s="34">
        <f>STDEV(K3:O49)</f>
        <v>1.2225230663484994</v>
      </c>
      <c r="X102" s="34">
        <f>STDEV(P3:W49)</f>
        <v>1.3836712395980413</v>
      </c>
      <c r="Y102" s="34">
        <f>STDEV(X3:AD49)</f>
        <v>1.3774943004796085</v>
      </c>
      <c r="Z102" s="20"/>
    </row>
    <row r="103" spans="1:31" x14ac:dyDescent="0.25">
      <c r="A103" s="5"/>
      <c r="B103" s="6"/>
      <c r="C103" s="6"/>
      <c r="D103" s="20"/>
      <c r="E103" s="6"/>
      <c r="F103" s="33" t="s">
        <v>29</v>
      </c>
      <c r="G103" s="34">
        <f>VAR(B3:AD92)</f>
        <v>1.7062945976864639</v>
      </c>
      <c r="H103" s="34">
        <f>VAR(B3:J92)</f>
        <v>1.683073143188512</v>
      </c>
      <c r="I103" s="34">
        <f>VAR(K3:O92)</f>
        <v>1.4149022519178422</v>
      </c>
      <c r="J103" s="34">
        <f>VAR(P3:W92)</f>
        <v>1.7460979755833719</v>
      </c>
      <c r="K103" s="34">
        <f>VAR(X3:AD92)</f>
        <v>1.8352537411360941</v>
      </c>
      <c r="L103" s="6"/>
      <c r="M103" s="33" t="s">
        <v>29</v>
      </c>
      <c r="N103" s="34">
        <f>VAR(B50:AD92)</f>
        <v>1.5870937762668926</v>
      </c>
      <c r="O103" s="34">
        <f>VAR(C50:J92)</f>
        <v>1.6890636653332427</v>
      </c>
      <c r="P103" s="34">
        <f>VAR(K50:O92)</f>
        <v>1.2824168658987174</v>
      </c>
      <c r="Q103" s="34">
        <f>VAR(P50:AW92)</f>
        <v>1.6473975636766336</v>
      </c>
      <c r="R103" s="34">
        <f>VAR(X50:AD92)</f>
        <v>1.7572757475083056</v>
      </c>
      <c r="S103" s="6"/>
      <c r="T103" s="33" t="s">
        <v>29</v>
      </c>
      <c r="U103" s="34">
        <f>VAR(C3:AD49)</f>
        <v>1.8241034590359078</v>
      </c>
      <c r="V103" s="34">
        <f>VAR(C3:J49)</f>
        <v>1.7786028368794329</v>
      </c>
      <c r="W103" s="34">
        <f>VAR(K3:O49)</f>
        <v>1.4945626477541374</v>
      </c>
      <c r="X103" s="34">
        <f>VAR(P3:W49)</f>
        <v>1.9145460992907803</v>
      </c>
      <c r="Y103" s="34">
        <f>VAR(X3:AD49)</f>
        <v>1.8974905478538062</v>
      </c>
      <c r="Z103" s="6"/>
      <c r="AA103" s="6"/>
      <c r="AB103" s="6"/>
      <c r="AC103" s="6"/>
      <c r="AD103" s="6"/>
    </row>
    <row r="104" spans="1:31" x14ac:dyDescent="0.25">
      <c r="A104" s="3"/>
      <c r="B104" s="3" t="s">
        <v>0</v>
      </c>
      <c r="C104" s="15" t="s">
        <v>17</v>
      </c>
      <c r="V104"/>
      <c r="X104"/>
      <c r="Y104"/>
      <c r="Z104"/>
      <c r="AA104"/>
      <c r="AB104"/>
      <c r="AC104"/>
      <c r="AD104"/>
      <c r="AE104"/>
    </row>
    <row r="105" spans="1:31" ht="15.75" x14ac:dyDescent="0.25">
      <c r="A105" s="4" t="s">
        <v>5</v>
      </c>
      <c r="B105" s="3">
        <f>B93+C93+D93+E93+F93+G93+H93+I93+J93</f>
        <v>59</v>
      </c>
      <c r="C105" s="16">
        <f>B105/810</f>
        <v>7.2839506172839505E-2</v>
      </c>
      <c r="F105" s="39" t="s">
        <v>37</v>
      </c>
      <c r="G105" s="39"/>
      <c r="H105" s="39"/>
      <c r="I105" s="39"/>
      <c r="J105" s="39"/>
      <c r="K105" s="39"/>
      <c r="V105"/>
      <c r="X105"/>
      <c r="Y105"/>
      <c r="Z105"/>
      <c r="AA105"/>
      <c r="AB105"/>
      <c r="AC105"/>
      <c r="AD105"/>
      <c r="AE105"/>
    </row>
    <row r="106" spans="1:31" x14ac:dyDescent="0.25">
      <c r="A106" s="4" t="s">
        <v>6</v>
      </c>
      <c r="B106" s="3">
        <f>B94+C94+D94+E94+F94+G94+H94+J94+I94</f>
        <v>109</v>
      </c>
      <c r="C106" s="16">
        <f t="shared" ref="C106:C110" si="5">B106/810</f>
        <v>0.13456790123456791</v>
      </c>
      <c r="F106" s="30"/>
      <c r="G106" s="30" t="s">
        <v>24</v>
      </c>
      <c r="H106" s="30" t="s">
        <v>0</v>
      </c>
      <c r="I106" s="30" t="s">
        <v>1</v>
      </c>
      <c r="J106" s="30" t="s">
        <v>2</v>
      </c>
      <c r="K106" s="30" t="s">
        <v>3</v>
      </c>
      <c r="V106"/>
      <c r="X106"/>
      <c r="Y106"/>
      <c r="Z106"/>
      <c r="AA106"/>
      <c r="AB106"/>
      <c r="AC106"/>
      <c r="AD106"/>
      <c r="AE106"/>
    </row>
    <row r="107" spans="1:31" x14ac:dyDescent="0.25">
      <c r="A107" s="4" t="s">
        <v>9</v>
      </c>
      <c r="B107" s="3">
        <f>B95+C95+D95+E95+F95+G95+H95+I95+J95</f>
        <v>142</v>
      </c>
      <c r="C107" s="16">
        <f t="shared" si="5"/>
        <v>0.17530864197530865</v>
      </c>
      <c r="F107" s="30" t="s">
        <v>21</v>
      </c>
      <c r="G107" s="37">
        <v>2.4490421455938698</v>
      </c>
      <c r="H107" s="37">
        <v>2.2753086419753088</v>
      </c>
      <c r="I107" s="37">
        <v>2.4155555555555557</v>
      </c>
      <c r="J107" s="37">
        <v>2.5277777777777777</v>
      </c>
      <c r="K107" s="37">
        <v>2.6063492063492064</v>
      </c>
      <c r="V107"/>
      <c r="X107"/>
      <c r="Y107"/>
      <c r="Z107"/>
      <c r="AA107"/>
      <c r="AB107"/>
      <c r="AC107"/>
      <c r="AD107"/>
      <c r="AE107"/>
    </row>
    <row r="108" spans="1:31" x14ac:dyDescent="0.25">
      <c r="A108" s="4" t="s">
        <v>7</v>
      </c>
      <c r="B108" s="3">
        <f>B96+C96+D96+E96+F96+G96+H96+J96+I96</f>
        <v>186</v>
      </c>
      <c r="C108" s="16">
        <f t="shared" si="5"/>
        <v>0.22962962962962963</v>
      </c>
      <c r="F108" s="30" t="s">
        <v>35</v>
      </c>
      <c r="G108" s="37">
        <v>2.4009623095429031</v>
      </c>
      <c r="H108" s="37">
        <v>2.3837209302325579</v>
      </c>
      <c r="I108" s="37">
        <v>2.2511627906976743</v>
      </c>
      <c r="J108" s="37">
        <v>2.4447674418604652</v>
      </c>
      <c r="K108" s="37">
        <v>2.514950166112957</v>
      </c>
      <c r="V108"/>
      <c r="X108"/>
      <c r="Y108"/>
      <c r="Z108"/>
      <c r="AA108"/>
      <c r="AB108"/>
      <c r="AC108"/>
      <c r="AD108"/>
      <c r="AE108"/>
    </row>
    <row r="109" spans="1:31" x14ac:dyDescent="0.25">
      <c r="A109" s="4" t="s">
        <v>8</v>
      </c>
      <c r="B109" s="3">
        <f>B97+C97+D97+E97+F97+G97+H97+I97+J97</f>
        <v>314</v>
      </c>
      <c r="C109" s="16">
        <f t="shared" si="5"/>
        <v>0.38765432098765434</v>
      </c>
      <c r="F109" s="30" t="s">
        <v>36</v>
      </c>
      <c r="G109" s="37">
        <v>2.5151975683890577</v>
      </c>
      <c r="H109" s="37">
        <v>2.2420212765957448</v>
      </c>
      <c r="I109" s="37">
        <v>2.5659574468085107</v>
      </c>
      <c r="J109" s="37">
        <v>2.603723404255319</v>
      </c>
      <c r="K109" s="37">
        <v>2.6899696048632218</v>
      </c>
      <c r="V109"/>
      <c r="X109"/>
      <c r="Y109"/>
      <c r="Z109"/>
      <c r="AA109"/>
      <c r="AB109"/>
      <c r="AC109"/>
      <c r="AD109"/>
      <c r="AE109"/>
    </row>
    <row r="110" spans="1:31" x14ac:dyDescent="0.25">
      <c r="A110" s="3" t="s">
        <v>18</v>
      </c>
      <c r="B110" s="3">
        <f>SUM(B105:B109)</f>
        <v>810</v>
      </c>
      <c r="C110" s="16">
        <f t="shared" si="5"/>
        <v>1</v>
      </c>
      <c r="F110" s="40" t="s">
        <v>38</v>
      </c>
      <c r="G110" s="40"/>
      <c r="H110" s="40"/>
      <c r="I110" s="40"/>
      <c r="J110" s="40"/>
      <c r="K110" s="40"/>
      <c r="X110"/>
      <c r="Y110"/>
      <c r="Z110"/>
      <c r="AA110"/>
      <c r="AB110"/>
      <c r="AC110"/>
      <c r="AD110"/>
      <c r="AE110"/>
    </row>
    <row r="112" spans="1:31" x14ac:dyDescent="0.25">
      <c r="A112" s="3"/>
      <c r="B112" s="3" t="s">
        <v>1</v>
      </c>
      <c r="C112" s="15" t="s">
        <v>17</v>
      </c>
      <c r="X112"/>
      <c r="Y112"/>
      <c r="Z112"/>
      <c r="AA112"/>
      <c r="AB112"/>
      <c r="AC112"/>
      <c r="AD112"/>
      <c r="AE112"/>
    </row>
    <row r="113" spans="1:31" x14ac:dyDescent="0.25">
      <c r="A113" s="4" t="s">
        <v>5</v>
      </c>
      <c r="B113" s="3">
        <f>K93+L93+M93+N93+O93</f>
        <v>23</v>
      </c>
      <c r="C113" s="16">
        <f>B113/450</f>
        <v>5.1111111111111114E-2</v>
      </c>
      <c r="X113"/>
      <c r="Y113"/>
      <c r="Z113"/>
      <c r="AA113"/>
      <c r="AB113"/>
      <c r="AC113"/>
      <c r="AD113"/>
      <c r="AE113"/>
    </row>
    <row r="114" spans="1:31" x14ac:dyDescent="0.25">
      <c r="A114" s="4" t="s">
        <v>6</v>
      </c>
      <c r="B114" s="3">
        <f>K94+L94+M94+N94+O94</f>
        <v>65</v>
      </c>
      <c r="C114" s="16">
        <f t="shared" ref="C114:C118" si="6">B114/450</f>
        <v>0.14444444444444443</v>
      </c>
      <c r="X114"/>
      <c r="Y114"/>
      <c r="Z114"/>
      <c r="AA114"/>
      <c r="AB114"/>
      <c r="AC114"/>
      <c r="AD114"/>
      <c r="AE114"/>
    </row>
    <row r="115" spans="1:31" x14ac:dyDescent="0.25">
      <c r="A115" s="4" t="s">
        <v>9</v>
      </c>
      <c r="B115" s="3">
        <f>K95+L95+M95+N95+O95</f>
        <v>117</v>
      </c>
      <c r="C115" s="16">
        <f t="shared" si="6"/>
        <v>0.26</v>
      </c>
      <c r="X115"/>
      <c r="Y115"/>
      <c r="Z115"/>
      <c r="AA115"/>
      <c r="AB115"/>
      <c r="AC115"/>
      <c r="AD115"/>
      <c r="AE115"/>
    </row>
    <row r="116" spans="1:31" x14ac:dyDescent="0.25">
      <c r="A116" s="4" t="s">
        <v>7</v>
      </c>
      <c r="B116" s="3">
        <f>K96+L96+M96+N96+O96</f>
        <v>116</v>
      </c>
      <c r="C116" s="16">
        <f t="shared" si="6"/>
        <v>0.25777777777777777</v>
      </c>
      <c r="X116"/>
      <c r="Y116"/>
      <c r="Z116"/>
      <c r="AA116"/>
      <c r="AB116"/>
      <c r="AC116"/>
      <c r="AD116"/>
      <c r="AE116"/>
    </row>
    <row r="117" spans="1:31" x14ac:dyDescent="0.25">
      <c r="A117" s="4" t="s">
        <v>8</v>
      </c>
      <c r="B117" s="3">
        <f>K97+L97+M97+N97+O97</f>
        <v>129</v>
      </c>
      <c r="C117" s="16">
        <f t="shared" si="6"/>
        <v>0.28666666666666668</v>
      </c>
      <c r="X117"/>
      <c r="Y117"/>
      <c r="Z117"/>
      <c r="AA117"/>
      <c r="AB117"/>
      <c r="AC117"/>
      <c r="AD117"/>
      <c r="AE117"/>
    </row>
    <row r="118" spans="1:31" x14ac:dyDescent="0.25">
      <c r="A118" s="3" t="s">
        <v>18</v>
      </c>
      <c r="B118" s="3">
        <f>SUM(B113:B117)</f>
        <v>450</v>
      </c>
      <c r="C118" s="16">
        <f t="shared" si="6"/>
        <v>1</v>
      </c>
      <c r="X118"/>
      <c r="Y118"/>
      <c r="Z118"/>
      <c r="AA118"/>
      <c r="AB118"/>
      <c r="AC118"/>
      <c r="AD118"/>
      <c r="AE118"/>
    </row>
    <row r="119" spans="1:31" x14ac:dyDescent="0.25">
      <c r="X119"/>
      <c r="Y119"/>
      <c r="Z119"/>
      <c r="AA119"/>
      <c r="AB119"/>
      <c r="AC119"/>
      <c r="AD119"/>
      <c r="AE119"/>
    </row>
    <row r="120" spans="1:31" x14ac:dyDescent="0.25">
      <c r="A120" s="3"/>
      <c r="B120" s="3" t="s">
        <v>2</v>
      </c>
      <c r="C120" s="15" t="s">
        <v>17</v>
      </c>
      <c r="X120"/>
      <c r="Y120"/>
      <c r="Z120"/>
      <c r="AA120"/>
      <c r="AB120"/>
      <c r="AC120"/>
      <c r="AD120"/>
      <c r="AE120"/>
    </row>
    <row r="121" spans="1:31" x14ac:dyDescent="0.25">
      <c r="A121" s="4" t="s">
        <v>5</v>
      </c>
      <c r="B121" s="3">
        <f>P93+Q93+R93+S93+T93+U93+V93+W93</f>
        <v>63</v>
      </c>
      <c r="C121" s="16">
        <f>B121/720</f>
        <v>8.7499999999999994E-2</v>
      </c>
      <c r="X121"/>
      <c r="Y121"/>
      <c r="Z121"/>
      <c r="AA121"/>
      <c r="AB121"/>
      <c r="AC121"/>
      <c r="AD121"/>
      <c r="AE121"/>
    </row>
    <row r="122" spans="1:31" x14ac:dyDescent="0.25">
      <c r="A122" s="4" t="s">
        <v>6</v>
      </c>
      <c r="B122" s="3">
        <f>P94+Q94+R94+S94+T94+U94+V94+W94</f>
        <v>133</v>
      </c>
      <c r="C122" s="16">
        <f t="shared" ref="C122:C126" si="7">B122/720</f>
        <v>0.18472222222222223</v>
      </c>
      <c r="X122"/>
      <c r="Y122"/>
      <c r="Z122"/>
      <c r="AA122"/>
      <c r="AB122"/>
      <c r="AC122"/>
      <c r="AD122"/>
      <c r="AE122"/>
    </row>
    <row r="123" spans="1:31" x14ac:dyDescent="0.25">
      <c r="A123" s="4" t="s">
        <v>9</v>
      </c>
      <c r="B123" s="3">
        <f>P95+Q95+R95+S95+T95+U95+V95+W95</f>
        <v>141</v>
      </c>
      <c r="C123" s="16">
        <f t="shared" si="7"/>
        <v>0.19583333333333333</v>
      </c>
      <c r="X123"/>
      <c r="Y123"/>
      <c r="Z123"/>
      <c r="AA123"/>
      <c r="AB123"/>
      <c r="AC123"/>
      <c r="AD123"/>
      <c r="AE123"/>
    </row>
    <row r="124" spans="1:31" x14ac:dyDescent="0.25">
      <c r="A124" s="4" t="s">
        <v>7</v>
      </c>
      <c r="B124" s="3">
        <f>P96+Q96+R96+S96+T96+U96+V96+W96</f>
        <v>167</v>
      </c>
      <c r="C124" s="16">
        <f t="shared" si="7"/>
        <v>0.23194444444444445</v>
      </c>
      <c r="X124"/>
      <c r="Y124"/>
      <c r="Z124"/>
      <c r="AA124"/>
      <c r="AB124"/>
      <c r="AC124"/>
      <c r="AD124"/>
      <c r="AE124"/>
    </row>
    <row r="125" spans="1:31" x14ac:dyDescent="0.25">
      <c r="A125" s="4" t="s">
        <v>8</v>
      </c>
      <c r="B125" s="3">
        <f>P97+Q97+R97+S97+T97+U97+V97+W97</f>
        <v>216</v>
      </c>
      <c r="C125" s="16">
        <f t="shared" si="7"/>
        <v>0.3</v>
      </c>
      <c r="X125"/>
      <c r="Y125"/>
      <c r="Z125"/>
      <c r="AA125"/>
      <c r="AB125"/>
      <c r="AC125"/>
      <c r="AD125"/>
      <c r="AE125"/>
    </row>
    <row r="126" spans="1:31" x14ac:dyDescent="0.25">
      <c r="A126" s="3" t="s">
        <v>18</v>
      </c>
      <c r="B126" s="3">
        <f>SUM(B121:B125)</f>
        <v>720</v>
      </c>
      <c r="C126" s="16">
        <f t="shared" si="7"/>
        <v>1</v>
      </c>
      <c r="X126"/>
      <c r="Y126"/>
      <c r="Z126"/>
      <c r="AA126"/>
      <c r="AB126"/>
      <c r="AC126"/>
      <c r="AD126"/>
      <c r="AE126"/>
    </row>
    <row r="127" spans="1:31" x14ac:dyDescent="0.25">
      <c r="X127"/>
      <c r="Y127"/>
      <c r="Z127"/>
      <c r="AA127"/>
      <c r="AB127"/>
      <c r="AC127"/>
      <c r="AD127"/>
      <c r="AE127"/>
    </row>
    <row r="128" spans="1:31" x14ac:dyDescent="0.25">
      <c r="A128" s="3"/>
      <c r="B128" s="3" t="s">
        <v>3</v>
      </c>
      <c r="C128" s="15" t="s">
        <v>17</v>
      </c>
      <c r="X128"/>
      <c r="Y128"/>
      <c r="Z128"/>
      <c r="AA128"/>
      <c r="AB128"/>
      <c r="AC128"/>
      <c r="AD128"/>
      <c r="AE128"/>
    </row>
    <row r="129" spans="1:31" x14ac:dyDescent="0.25">
      <c r="A129" s="4" t="s">
        <v>5</v>
      </c>
      <c r="B129" s="3">
        <f>X93+Y93+Z93+AA93+AB93+AC93+AD93</f>
        <v>62</v>
      </c>
      <c r="C129" s="16">
        <f>B129/630</f>
        <v>9.841269841269841E-2</v>
      </c>
      <c r="X129"/>
      <c r="Y129"/>
      <c r="Z129"/>
      <c r="AA129"/>
      <c r="AB129"/>
      <c r="AC129"/>
      <c r="AD129"/>
      <c r="AE129"/>
    </row>
    <row r="130" spans="1:31" x14ac:dyDescent="0.25">
      <c r="A130" s="4" t="s">
        <v>6</v>
      </c>
      <c r="B130" s="3">
        <f>X94+Y94+Z94+AA94+AB94+AC94+AD94</f>
        <v>125</v>
      </c>
      <c r="C130" s="16">
        <f t="shared" ref="C130:C134" si="8">B130/630</f>
        <v>0.1984126984126984</v>
      </c>
      <c r="X130"/>
      <c r="Y130"/>
      <c r="Z130"/>
      <c r="AA130"/>
      <c r="AB130"/>
      <c r="AC130"/>
      <c r="AD130"/>
      <c r="AE130"/>
    </row>
    <row r="131" spans="1:31" x14ac:dyDescent="0.25">
      <c r="A131" s="4" t="s">
        <v>9</v>
      </c>
      <c r="B131" s="3">
        <f>X95+Y95+Z95+AA95+AB95+AC95+AD95</f>
        <v>137</v>
      </c>
      <c r="C131" s="16">
        <f t="shared" si="8"/>
        <v>0.21746031746031746</v>
      </c>
      <c r="X131"/>
      <c r="Y131"/>
      <c r="Z131"/>
      <c r="AA131"/>
      <c r="AB131"/>
      <c r="AC131"/>
      <c r="AD131"/>
      <c r="AE131"/>
    </row>
    <row r="132" spans="1:31" x14ac:dyDescent="0.25">
      <c r="A132" s="4" t="s">
        <v>7</v>
      </c>
      <c r="B132" s="3">
        <f>X96+Y96+Z96+AA96+AB96+AC96+AD96</f>
        <v>115</v>
      </c>
      <c r="C132" s="16">
        <f t="shared" si="8"/>
        <v>0.18253968253968253</v>
      </c>
      <c r="X132"/>
      <c r="Y132"/>
      <c r="Z132"/>
      <c r="AA132"/>
      <c r="AB132"/>
      <c r="AC132"/>
      <c r="AD132"/>
      <c r="AE132"/>
    </row>
    <row r="133" spans="1:31" x14ac:dyDescent="0.25">
      <c r="A133" s="4" t="s">
        <v>8</v>
      </c>
      <c r="B133" s="3">
        <f>X97+Y97+Z97+AA97+AB97+AC97+AD97</f>
        <v>191</v>
      </c>
      <c r="C133" s="16">
        <f t="shared" si="8"/>
        <v>0.30317460317460315</v>
      </c>
      <c r="X133"/>
      <c r="Y133"/>
      <c r="Z133"/>
      <c r="AA133"/>
      <c r="AB133"/>
      <c r="AC133"/>
      <c r="AD133"/>
      <c r="AE133"/>
    </row>
    <row r="134" spans="1:31" x14ac:dyDescent="0.25">
      <c r="A134" s="3" t="s">
        <v>18</v>
      </c>
      <c r="B134" s="3">
        <f>SUM(B129:B133)</f>
        <v>630</v>
      </c>
      <c r="C134" s="16">
        <f t="shared" si="8"/>
        <v>1</v>
      </c>
      <c r="X134"/>
      <c r="Y134"/>
      <c r="Z134"/>
      <c r="AA134"/>
      <c r="AB134"/>
      <c r="AC134"/>
      <c r="AD134"/>
      <c r="AE134"/>
    </row>
    <row r="136" spans="1:31" x14ac:dyDescent="0.25">
      <c r="A136" s="3"/>
      <c r="B136" s="3" t="s">
        <v>30</v>
      </c>
      <c r="C136" s="15" t="s">
        <v>17</v>
      </c>
    </row>
    <row r="137" spans="1:31" x14ac:dyDescent="0.25">
      <c r="A137" s="4" t="s">
        <v>5</v>
      </c>
      <c r="B137" s="3">
        <f>SUM(B93:AD93)</f>
        <v>207</v>
      </c>
      <c r="C137" s="16">
        <f t="shared" ref="C137:C142" si="9">B137/2610</f>
        <v>7.9310344827586213E-2</v>
      </c>
    </row>
    <row r="138" spans="1:31" x14ac:dyDescent="0.25">
      <c r="A138" s="4" t="s">
        <v>6</v>
      </c>
      <c r="B138" s="3">
        <f>SUM(B94:AD94)</f>
        <v>432</v>
      </c>
      <c r="C138" s="16">
        <f t="shared" si="9"/>
        <v>0.16551724137931034</v>
      </c>
    </row>
    <row r="139" spans="1:31" x14ac:dyDescent="0.25">
      <c r="A139" s="4" t="s">
        <v>9</v>
      </c>
      <c r="B139" s="3">
        <f>SUM(B95:AD95)</f>
        <v>537</v>
      </c>
      <c r="C139" s="16">
        <f t="shared" si="9"/>
        <v>0.20574712643678161</v>
      </c>
    </row>
    <row r="140" spans="1:31" x14ac:dyDescent="0.25">
      <c r="A140" s="4" t="s">
        <v>7</v>
      </c>
      <c r="B140" s="3">
        <f>SUM(B96:AD96)</f>
        <v>584</v>
      </c>
      <c r="C140" s="16">
        <f t="shared" si="9"/>
        <v>0.22375478927203066</v>
      </c>
    </row>
    <row r="141" spans="1:31" x14ac:dyDescent="0.25">
      <c r="A141" s="4" t="s">
        <v>8</v>
      </c>
      <c r="B141" s="3">
        <f>SUM(B97:AD97)</f>
        <v>850</v>
      </c>
      <c r="C141" s="16">
        <f t="shared" si="9"/>
        <v>0.32567049808429116</v>
      </c>
    </row>
    <row r="142" spans="1:31" x14ac:dyDescent="0.25">
      <c r="A142" s="3" t="s">
        <v>18</v>
      </c>
      <c r="B142" s="3">
        <f>SUM(B137:B141)</f>
        <v>2610</v>
      </c>
      <c r="C142" s="16">
        <f t="shared" si="9"/>
        <v>1</v>
      </c>
    </row>
  </sheetData>
  <mergeCells count="3">
    <mergeCell ref="A1:AE1"/>
    <mergeCell ref="F105:K105"/>
    <mergeCell ref="F110:K110"/>
  </mergeCells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workbookViewId="0">
      <selection activeCell="B2" sqref="B1:AE1048576"/>
    </sheetView>
  </sheetViews>
  <sheetFormatPr baseColWidth="10" defaultRowHeight="15" x14ac:dyDescent="0.25"/>
  <cols>
    <col min="1" max="1" width="13" customWidth="1"/>
    <col min="2" max="30" width="5.7109375" customWidth="1"/>
    <col min="31" max="31" width="5.7109375" style="1" customWidth="1"/>
  </cols>
  <sheetData>
    <row r="1" spans="1:3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3</v>
      </c>
      <c r="C3" s="9">
        <v>3</v>
      </c>
      <c r="D3" s="11">
        <v>3</v>
      </c>
      <c r="E3" s="14">
        <v>2</v>
      </c>
      <c r="F3" s="8">
        <v>5</v>
      </c>
      <c r="G3" s="9">
        <v>2</v>
      </c>
      <c r="H3" s="11">
        <v>2</v>
      </c>
      <c r="I3" s="11">
        <v>1</v>
      </c>
      <c r="J3" s="8">
        <v>5</v>
      </c>
      <c r="K3" s="9">
        <v>2</v>
      </c>
      <c r="L3" s="11">
        <v>4</v>
      </c>
      <c r="M3" s="14">
        <v>1</v>
      </c>
      <c r="N3" s="8">
        <v>2</v>
      </c>
      <c r="O3" s="9">
        <v>2</v>
      </c>
      <c r="P3" s="11">
        <v>3</v>
      </c>
      <c r="Q3" s="14">
        <v>2</v>
      </c>
      <c r="R3" s="8">
        <v>4</v>
      </c>
      <c r="S3" s="9">
        <v>1</v>
      </c>
      <c r="T3" s="11">
        <v>2</v>
      </c>
      <c r="U3" s="14">
        <v>1</v>
      </c>
      <c r="V3" s="8">
        <v>4</v>
      </c>
      <c r="W3" s="11">
        <v>4</v>
      </c>
      <c r="X3" s="14">
        <v>2</v>
      </c>
      <c r="Y3" s="8">
        <v>2</v>
      </c>
      <c r="Z3" s="11">
        <v>1</v>
      </c>
      <c r="AA3" s="14">
        <v>1</v>
      </c>
      <c r="AB3" s="8">
        <v>2</v>
      </c>
      <c r="AC3" s="14">
        <v>3</v>
      </c>
      <c r="AD3" s="8">
        <v>3</v>
      </c>
      <c r="AE3" s="18" t="s">
        <v>3</v>
      </c>
    </row>
    <row r="4" spans="1:31" x14ac:dyDescent="0.25">
      <c r="A4" s="2">
        <v>2</v>
      </c>
      <c r="B4" s="8">
        <v>1</v>
      </c>
      <c r="C4" s="9">
        <v>1</v>
      </c>
      <c r="D4" s="11">
        <v>4</v>
      </c>
      <c r="E4" s="14">
        <v>1</v>
      </c>
      <c r="F4" s="8">
        <v>2</v>
      </c>
      <c r="G4" s="9">
        <v>4</v>
      </c>
      <c r="H4" s="11">
        <v>3</v>
      </c>
      <c r="I4" s="11">
        <v>2</v>
      </c>
      <c r="J4" s="8">
        <v>4</v>
      </c>
      <c r="K4" s="9">
        <v>2</v>
      </c>
      <c r="L4" s="11">
        <v>1</v>
      </c>
      <c r="M4" s="14">
        <v>1</v>
      </c>
      <c r="N4" s="8">
        <v>2</v>
      </c>
      <c r="O4" s="9">
        <v>2</v>
      </c>
      <c r="P4" s="11">
        <v>2</v>
      </c>
      <c r="Q4" s="14">
        <v>1</v>
      </c>
      <c r="R4" s="8">
        <v>1</v>
      </c>
      <c r="S4" s="9">
        <v>1</v>
      </c>
      <c r="T4" s="11">
        <v>2</v>
      </c>
      <c r="U4" s="14">
        <v>1</v>
      </c>
      <c r="V4" s="8">
        <v>1</v>
      </c>
      <c r="W4" s="11">
        <v>2</v>
      </c>
      <c r="X4" s="14">
        <v>1</v>
      </c>
      <c r="Y4" s="8">
        <v>4</v>
      </c>
      <c r="Z4" s="11">
        <v>1</v>
      </c>
      <c r="AA4" s="14">
        <v>1</v>
      </c>
      <c r="AB4" s="8">
        <v>1</v>
      </c>
      <c r="AC4" s="14">
        <v>2</v>
      </c>
      <c r="AD4" s="8">
        <v>1</v>
      </c>
      <c r="AE4" s="18" t="s">
        <v>21</v>
      </c>
    </row>
    <row r="5" spans="1:31" x14ac:dyDescent="0.25">
      <c r="A5" s="2">
        <v>3</v>
      </c>
      <c r="B5" s="8">
        <v>1</v>
      </c>
      <c r="C5" s="9">
        <v>4</v>
      </c>
      <c r="D5" s="11">
        <v>4</v>
      </c>
      <c r="E5" s="14">
        <v>1</v>
      </c>
      <c r="F5" s="8">
        <v>1</v>
      </c>
      <c r="G5" s="9">
        <v>4</v>
      </c>
      <c r="H5" s="11">
        <v>4</v>
      </c>
      <c r="I5" s="11">
        <v>1</v>
      </c>
      <c r="J5" s="8">
        <v>1</v>
      </c>
      <c r="K5" s="9">
        <v>1</v>
      </c>
      <c r="L5" s="11">
        <v>1</v>
      </c>
      <c r="M5" s="14">
        <v>1</v>
      </c>
      <c r="N5" s="8">
        <v>2</v>
      </c>
      <c r="O5" s="9">
        <v>2</v>
      </c>
      <c r="P5" s="11">
        <v>5</v>
      </c>
      <c r="Q5" s="14">
        <v>4</v>
      </c>
      <c r="R5" s="8">
        <v>1</v>
      </c>
      <c r="S5" s="9">
        <v>3</v>
      </c>
      <c r="T5" s="11">
        <v>1</v>
      </c>
      <c r="U5" s="14">
        <v>1</v>
      </c>
      <c r="V5" s="8">
        <v>1</v>
      </c>
      <c r="W5" s="11">
        <v>1</v>
      </c>
      <c r="X5" s="14">
        <v>2</v>
      </c>
      <c r="Y5" s="8">
        <v>1</v>
      </c>
      <c r="Z5" s="11">
        <v>1</v>
      </c>
      <c r="AA5" s="14">
        <v>1</v>
      </c>
      <c r="AB5" s="8">
        <v>1</v>
      </c>
      <c r="AC5" s="14">
        <v>4</v>
      </c>
      <c r="AD5" s="8">
        <v>1</v>
      </c>
      <c r="AE5" s="18" t="s">
        <v>21</v>
      </c>
    </row>
    <row r="6" spans="1:31" x14ac:dyDescent="0.25">
      <c r="A6" s="2">
        <v>4</v>
      </c>
      <c r="B6" s="8">
        <v>4</v>
      </c>
      <c r="C6" s="9">
        <v>5</v>
      </c>
      <c r="D6" s="11">
        <v>5</v>
      </c>
      <c r="E6" s="14">
        <v>1</v>
      </c>
      <c r="F6" s="8">
        <v>4</v>
      </c>
      <c r="G6" s="9">
        <v>1</v>
      </c>
      <c r="H6" s="11">
        <v>4</v>
      </c>
      <c r="I6" s="11">
        <v>5</v>
      </c>
      <c r="J6" s="8">
        <v>4</v>
      </c>
      <c r="K6" s="9">
        <v>4</v>
      </c>
      <c r="L6" s="11">
        <v>1</v>
      </c>
      <c r="M6" s="14">
        <v>2</v>
      </c>
      <c r="N6" s="8">
        <v>1</v>
      </c>
      <c r="O6" s="9">
        <v>4</v>
      </c>
      <c r="P6" s="11">
        <v>5</v>
      </c>
      <c r="Q6" s="14">
        <v>5</v>
      </c>
      <c r="R6" s="8">
        <v>1</v>
      </c>
      <c r="S6" s="9">
        <v>4</v>
      </c>
      <c r="T6" s="11">
        <v>1</v>
      </c>
      <c r="U6" s="14">
        <v>4</v>
      </c>
      <c r="V6" s="8">
        <v>1</v>
      </c>
      <c r="W6" s="11">
        <v>2</v>
      </c>
      <c r="X6" s="14">
        <v>4</v>
      </c>
      <c r="Y6" s="8">
        <v>1</v>
      </c>
      <c r="Z6" s="11">
        <v>4</v>
      </c>
      <c r="AA6" s="14">
        <v>5</v>
      </c>
      <c r="AB6" s="8">
        <v>1</v>
      </c>
      <c r="AC6" s="14">
        <v>2</v>
      </c>
      <c r="AD6" s="8">
        <v>4</v>
      </c>
      <c r="AE6" s="18" t="s">
        <v>21</v>
      </c>
    </row>
    <row r="7" spans="1:31" x14ac:dyDescent="0.25">
      <c r="A7" s="2">
        <v>5</v>
      </c>
      <c r="B7" s="8">
        <v>3</v>
      </c>
      <c r="C7" s="9">
        <v>4</v>
      </c>
      <c r="D7" s="11">
        <v>5</v>
      </c>
      <c r="E7" s="14">
        <v>2</v>
      </c>
      <c r="F7" s="8">
        <v>3</v>
      </c>
      <c r="G7" s="9">
        <v>2</v>
      </c>
      <c r="H7" s="11">
        <v>5</v>
      </c>
      <c r="I7" s="11">
        <v>3</v>
      </c>
      <c r="J7" s="8">
        <v>2</v>
      </c>
      <c r="K7" s="9">
        <v>4</v>
      </c>
      <c r="L7" s="11">
        <v>4</v>
      </c>
      <c r="M7" s="14">
        <v>1</v>
      </c>
      <c r="N7" s="8">
        <v>4</v>
      </c>
      <c r="O7" s="9">
        <v>2</v>
      </c>
      <c r="P7" s="11">
        <v>3</v>
      </c>
      <c r="Q7" s="14">
        <v>4</v>
      </c>
      <c r="R7" s="8">
        <v>3</v>
      </c>
      <c r="S7" s="9">
        <v>3</v>
      </c>
      <c r="T7" s="11">
        <v>3</v>
      </c>
      <c r="U7" s="14">
        <v>2</v>
      </c>
      <c r="V7" s="8">
        <v>3</v>
      </c>
      <c r="W7" s="11">
        <v>1</v>
      </c>
      <c r="X7" s="14">
        <v>5</v>
      </c>
      <c r="Y7" s="8">
        <v>5</v>
      </c>
      <c r="Z7" s="11">
        <v>3</v>
      </c>
      <c r="AA7" s="14">
        <v>2</v>
      </c>
      <c r="AB7" s="8">
        <v>1</v>
      </c>
      <c r="AC7" s="14">
        <v>5</v>
      </c>
      <c r="AD7" s="8">
        <v>2</v>
      </c>
      <c r="AE7" s="18" t="s">
        <v>21</v>
      </c>
    </row>
    <row r="8" spans="1:31" x14ac:dyDescent="0.25">
      <c r="A8" s="2">
        <v>6</v>
      </c>
      <c r="B8" s="8">
        <v>3</v>
      </c>
      <c r="C8" s="9">
        <v>4</v>
      </c>
      <c r="D8" s="11">
        <v>4</v>
      </c>
      <c r="E8" s="14">
        <v>1</v>
      </c>
      <c r="F8" s="8">
        <v>3</v>
      </c>
      <c r="G8" s="9">
        <v>4</v>
      </c>
      <c r="H8" s="11">
        <v>3</v>
      </c>
      <c r="I8" s="11">
        <v>4</v>
      </c>
      <c r="J8" s="8">
        <v>3</v>
      </c>
      <c r="K8" s="9">
        <v>3</v>
      </c>
      <c r="L8" s="11">
        <v>4</v>
      </c>
      <c r="M8" s="14">
        <v>4</v>
      </c>
      <c r="N8" s="8">
        <v>3</v>
      </c>
      <c r="O8" s="9">
        <v>3</v>
      </c>
      <c r="P8" s="11">
        <v>5</v>
      </c>
      <c r="Q8" s="14">
        <v>3</v>
      </c>
      <c r="R8" s="8">
        <v>3</v>
      </c>
      <c r="S8" s="9">
        <v>3</v>
      </c>
      <c r="T8" s="11">
        <v>3</v>
      </c>
      <c r="U8" s="14">
        <v>3</v>
      </c>
      <c r="V8" s="8">
        <v>2</v>
      </c>
      <c r="W8" s="11">
        <v>2</v>
      </c>
      <c r="X8" s="14">
        <v>3</v>
      </c>
      <c r="Y8" s="8">
        <v>5</v>
      </c>
      <c r="Z8" s="11">
        <v>3</v>
      </c>
      <c r="AA8" s="14">
        <v>3</v>
      </c>
      <c r="AB8" s="8">
        <v>1</v>
      </c>
      <c r="AC8" s="14">
        <v>1</v>
      </c>
      <c r="AD8" s="8">
        <v>3</v>
      </c>
      <c r="AE8" s="18" t="s">
        <v>21</v>
      </c>
    </row>
    <row r="9" spans="1:31" x14ac:dyDescent="0.25">
      <c r="A9" s="2">
        <v>7</v>
      </c>
      <c r="B9" s="8">
        <v>1</v>
      </c>
      <c r="C9" s="9">
        <v>1</v>
      </c>
      <c r="D9" s="11">
        <v>2</v>
      </c>
      <c r="E9" s="14">
        <v>1</v>
      </c>
      <c r="F9" s="8">
        <v>1</v>
      </c>
      <c r="G9" s="9">
        <v>2</v>
      </c>
      <c r="H9" s="11">
        <v>1</v>
      </c>
      <c r="I9" s="11">
        <v>2</v>
      </c>
      <c r="J9" s="8">
        <v>2</v>
      </c>
      <c r="K9" s="9">
        <v>1</v>
      </c>
      <c r="L9" s="11">
        <v>1</v>
      </c>
      <c r="M9" s="14">
        <v>3</v>
      </c>
      <c r="N9" s="8">
        <v>3</v>
      </c>
      <c r="O9" s="9">
        <v>1</v>
      </c>
      <c r="P9" s="11">
        <v>2</v>
      </c>
      <c r="Q9" s="14">
        <v>2</v>
      </c>
      <c r="R9" s="8">
        <v>2</v>
      </c>
      <c r="S9" s="9">
        <v>1</v>
      </c>
      <c r="T9" s="11">
        <v>2</v>
      </c>
      <c r="U9" s="14">
        <v>1</v>
      </c>
      <c r="V9" s="8">
        <v>2</v>
      </c>
      <c r="W9" s="11">
        <v>1</v>
      </c>
      <c r="X9" s="14">
        <v>5</v>
      </c>
      <c r="Y9" s="8">
        <v>2</v>
      </c>
      <c r="Z9" s="11">
        <v>1</v>
      </c>
      <c r="AA9" s="14">
        <v>1</v>
      </c>
      <c r="AB9" s="8">
        <v>1</v>
      </c>
      <c r="AC9" s="14">
        <v>4</v>
      </c>
      <c r="AD9" s="8">
        <v>1</v>
      </c>
      <c r="AE9" s="18" t="s">
        <v>3</v>
      </c>
    </row>
    <row r="10" spans="1:31" x14ac:dyDescent="0.25">
      <c r="A10" s="2">
        <v>8</v>
      </c>
      <c r="B10" s="8">
        <v>2</v>
      </c>
      <c r="C10" s="9">
        <v>2</v>
      </c>
      <c r="D10" s="11">
        <v>5</v>
      </c>
      <c r="E10" s="14">
        <v>1</v>
      </c>
      <c r="F10" s="8">
        <v>1</v>
      </c>
      <c r="G10" s="9">
        <v>2</v>
      </c>
      <c r="H10" s="11">
        <v>1</v>
      </c>
      <c r="I10" s="11">
        <v>5</v>
      </c>
      <c r="J10" s="8">
        <v>3</v>
      </c>
      <c r="K10" s="9">
        <v>2</v>
      </c>
      <c r="L10" s="11">
        <v>1</v>
      </c>
      <c r="M10" s="14">
        <v>3</v>
      </c>
      <c r="N10" s="8">
        <v>1</v>
      </c>
      <c r="O10" s="9">
        <v>2</v>
      </c>
      <c r="P10" s="11">
        <v>3</v>
      </c>
      <c r="Q10" s="14">
        <v>4</v>
      </c>
      <c r="R10" s="8">
        <v>3</v>
      </c>
      <c r="S10" s="9">
        <v>1</v>
      </c>
      <c r="T10" s="11">
        <v>1</v>
      </c>
      <c r="U10" s="14">
        <v>4</v>
      </c>
      <c r="V10" s="8">
        <v>4</v>
      </c>
      <c r="W10" s="11">
        <v>1</v>
      </c>
      <c r="X10" s="14">
        <v>3</v>
      </c>
      <c r="Y10" s="8">
        <v>5</v>
      </c>
      <c r="Z10" s="11">
        <v>1</v>
      </c>
      <c r="AA10" s="14">
        <v>4</v>
      </c>
      <c r="AB10" s="8">
        <v>1</v>
      </c>
      <c r="AC10" s="14">
        <v>4</v>
      </c>
      <c r="AD10" s="8">
        <v>1</v>
      </c>
      <c r="AE10" s="18" t="s">
        <v>21</v>
      </c>
    </row>
    <row r="11" spans="1:31" x14ac:dyDescent="0.25">
      <c r="A11" s="2">
        <v>9</v>
      </c>
      <c r="B11" s="8">
        <v>1</v>
      </c>
      <c r="C11" s="9">
        <v>3</v>
      </c>
      <c r="D11" s="11">
        <v>2</v>
      </c>
      <c r="E11" s="14">
        <v>3</v>
      </c>
      <c r="F11" s="8">
        <v>2</v>
      </c>
      <c r="G11" s="9">
        <v>4</v>
      </c>
      <c r="H11" s="11">
        <v>2</v>
      </c>
      <c r="I11" s="11">
        <v>1</v>
      </c>
      <c r="J11" s="8">
        <v>5</v>
      </c>
      <c r="K11" s="9">
        <v>3</v>
      </c>
      <c r="L11" s="11">
        <v>2</v>
      </c>
      <c r="M11" s="14">
        <v>3</v>
      </c>
      <c r="N11" s="8">
        <v>2</v>
      </c>
      <c r="O11" s="9">
        <v>1</v>
      </c>
      <c r="P11" s="11">
        <v>1</v>
      </c>
      <c r="Q11" s="14">
        <v>2</v>
      </c>
      <c r="R11" s="8">
        <v>2</v>
      </c>
      <c r="S11" s="9">
        <v>3</v>
      </c>
      <c r="T11" s="11">
        <v>1</v>
      </c>
      <c r="U11" s="14">
        <v>1</v>
      </c>
      <c r="V11" s="8">
        <v>1</v>
      </c>
      <c r="W11" s="11">
        <v>1</v>
      </c>
      <c r="X11" s="14">
        <v>1</v>
      </c>
      <c r="Y11" s="8">
        <v>1</v>
      </c>
      <c r="Z11" s="11">
        <v>1</v>
      </c>
      <c r="AA11" s="14">
        <v>1</v>
      </c>
      <c r="AB11" s="8">
        <v>1</v>
      </c>
      <c r="AC11" s="14">
        <v>1</v>
      </c>
      <c r="AD11" s="8">
        <v>1</v>
      </c>
      <c r="AE11" s="18" t="s">
        <v>3</v>
      </c>
    </row>
    <row r="12" spans="1:31" x14ac:dyDescent="0.25">
      <c r="A12" s="2">
        <v>10</v>
      </c>
      <c r="B12" s="8">
        <v>2</v>
      </c>
      <c r="C12" s="9">
        <v>1</v>
      </c>
      <c r="D12" s="11">
        <v>2</v>
      </c>
      <c r="E12" s="14">
        <v>1</v>
      </c>
      <c r="F12" s="8">
        <v>3</v>
      </c>
      <c r="G12" s="9">
        <v>2</v>
      </c>
      <c r="H12" s="11">
        <v>1</v>
      </c>
      <c r="I12" s="11">
        <v>1</v>
      </c>
      <c r="J12" s="8">
        <v>5</v>
      </c>
      <c r="K12" s="9">
        <v>1</v>
      </c>
      <c r="L12" s="11">
        <v>1</v>
      </c>
      <c r="M12" s="14">
        <v>2</v>
      </c>
      <c r="N12" s="8">
        <v>4</v>
      </c>
      <c r="O12" s="9">
        <v>2</v>
      </c>
      <c r="P12" s="11">
        <v>1</v>
      </c>
      <c r="Q12" s="14">
        <v>1</v>
      </c>
      <c r="R12" s="8">
        <v>2</v>
      </c>
      <c r="S12" s="9">
        <v>1</v>
      </c>
      <c r="T12" s="11">
        <v>1</v>
      </c>
      <c r="U12" s="14">
        <v>2</v>
      </c>
      <c r="V12" s="8">
        <v>1</v>
      </c>
      <c r="W12" s="11">
        <v>1</v>
      </c>
      <c r="X12" s="14">
        <v>1</v>
      </c>
      <c r="Y12" s="8">
        <v>1</v>
      </c>
      <c r="Z12" s="11">
        <v>1</v>
      </c>
      <c r="AA12" s="14">
        <v>1</v>
      </c>
      <c r="AB12" s="8">
        <v>1</v>
      </c>
      <c r="AC12" s="14">
        <v>2</v>
      </c>
      <c r="AD12" s="8">
        <v>1</v>
      </c>
      <c r="AE12" s="18" t="s">
        <v>3</v>
      </c>
    </row>
    <row r="13" spans="1:31" x14ac:dyDescent="0.25">
      <c r="A13" s="2">
        <v>11</v>
      </c>
      <c r="B13" s="8">
        <v>1</v>
      </c>
      <c r="C13" s="9">
        <v>1</v>
      </c>
      <c r="D13" s="11">
        <v>1</v>
      </c>
      <c r="E13" s="14">
        <v>1</v>
      </c>
      <c r="F13" s="8">
        <v>1</v>
      </c>
      <c r="G13" s="9">
        <v>2</v>
      </c>
      <c r="H13" s="11">
        <v>1</v>
      </c>
      <c r="I13" s="11">
        <v>1</v>
      </c>
      <c r="J13" s="8">
        <v>2</v>
      </c>
      <c r="K13" s="9">
        <v>1</v>
      </c>
      <c r="L13" s="11">
        <v>1</v>
      </c>
      <c r="M13" s="14">
        <v>2</v>
      </c>
      <c r="N13" s="8">
        <v>1</v>
      </c>
      <c r="O13" s="9">
        <v>2</v>
      </c>
      <c r="P13" s="11">
        <v>1</v>
      </c>
      <c r="Q13" s="14">
        <v>2</v>
      </c>
      <c r="R13" s="8">
        <v>1</v>
      </c>
      <c r="S13" s="9">
        <v>1</v>
      </c>
      <c r="T13" s="11">
        <v>2</v>
      </c>
      <c r="U13" s="14">
        <v>3</v>
      </c>
      <c r="V13" s="8">
        <v>2</v>
      </c>
      <c r="W13" s="11">
        <v>1</v>
      </c>
      <c r="X13" s="14">
        <v>1</v>
      </c>
      <c r="Y13" s="8">
        <v>2</v>
      </c>
      <c r="Z13" s="11">
        <v>2</v>
      </c>
      <c r="AA13" s="14">
        <v>2</v>
      </c>
      <c r="AB13" s="8">
        <v>1</v>
      </c>
      <c r="AC13" s="14">
        <v>1</v>
      </c>
      <c r="AD13" s="8">
        <v>1</v>
      </c>
      <c r="AE13" s="18" t="s">
        <v>21</v>
      </c>
    </row>
    <row r="14" spans="1:31" x14ac:dyDescent="0.25">
      <c r="A14" s="2">
        <v>12</v>
      </c>
      <c r="B14" s="8">
        <v>1</v>
      </c>
      <c r="C14" s="9">
        <v>1</v>
      </c>
      <c r="D14" s="11">
        <v>4</v>
      </c>
      <c r="E14" s="14">
        <v>1</v>
      </c>
      <c r="F14" s="8">
        <v>1</v>
      </c>
      <c r="G14" s="9">
        <v>1</v>
      </c>
      <c r="H14" s="11">
        <v>1</v>
      </c>
      <c r="I14" s="11">
        <v>1</v>
      </c>
      <c r="J14" s="8">
        <v>1</v>
      </c>
      <c r="K14" s="9">
        <v>1</v>
      </c>
      <c r="L14" s="11">
        <v>1</v>
      </c>
      <c r="M14" s="14">
        <v>2</v>
      </c>
      <c r="N14" s="8">
        <v>4</v>
      </c>
      <c r="O14" s="9">
        <v>1</v>
      </c>
      <c r="P14" s="11">
        <v>1</v>
      </c>
      <c r="Q14" s="14">
        <v>4</v>
      </c>
      <c r="R14" s="8">
        <v>4</v>
      </c>
      <c r="S14" s="9">
        <v>1</v>
      </c>
      <c r="T14" s="11">
        <v>1</v>
      </c>
      <c r="U14" s="14">
        <v>4</v>
      </c>
      <c r="V14" s="8">
        <v>1</v>
      </c>
      <c r="W14" s="11">
        <v>1</v>
      </c>
      <c r="X14" s="14">
        <v>4</v>
      </c>
      <c r="Y14" s="8">
        <v>1</v>
      </c>
      <c r="Z14" s="11">
        <v>1</v>
      </c>
      <c r="AA14" s="14">
        <v>4</v>
      </c>
      <c r="AB14" s="8">
        <v>1</v>
      </c>
      <c r="AC14" s="14">
        <v>4</v>
      </c>
      <c r="AD14" s="8">
        <v>1</v>
      </c>
      <c r="AE14" s="18" t="s">
        <v>21</v>
      </c>
    </row>
    <row r="15" spans="1:31" x14ac:dyDescent="0.25">
      <c r="A15" s="2">
        <v>13</v>
      </c>
      <c r="B15" s="8">
        <v>1</v>
      </c>
      <c r="C15" s="9">
        <v>1</v>
      </c>
      <c r="D15" s="11">
        <v>4</v>
      </c>
      <c r="E15" s="14">
        <v>1</v>
      </c>
      <c r="F15" s="8">
        <v>1</v>
      </c>
      <c r="G15" s="9">
        <v>1</v>
      </c>
      <c r="H15" s="11">
        <v>2</v>
      </c>
      <c r="I15" s="11">
        <v>1</v>
      </c>
      <c r="J15" s="8">
        <v>4</v>
      </c>
      <c r="K15" s="9">
        <v>4</v>
      </c>
      <c r="L15" s="11">
        <v>3</v>
      </c>
      <c r="M15" s="14">
        <v>1</v>
      </c>
      <c r="N15" s="8">
        <v>3</v>
      </c>
      <c r="O15" s="9">
        <v>3</v>
      </c>
      <c r="P15" s="11">
        <v>2</v>
      </c>
      <c r="Q15" s="14">
        <v>2</v>
      </c>
      <c r="R15" s="8">
        <v>1</v>
      </c>
      <c r="S15" s="9">
        <v>1</v>
      </c>
      <c r="T15" s="11">
        <v>2</v>
      </c>
      <c r="U15" s="14">
        <v>2</v>
      </c>
      <c r="V15" s="8">
        <v>2</v>
      </c>
      <c r="W15" s="11">
        <v>1</v>
      </c>
      <c r="X15" s="14">
        <v>3</v>
      </c>
      <c r="Y15" s="8">
        <v>2</v>
      </c>
      <c r="Z15" s="11">
        <v>2</v>
      </c>
      <c r="AA15" s="14">
        <v>2</v>
      </c>
      <c r="AB15" s="8">
        <v>3</v>
      </c>
      <c r="AC15" s="14">
        <v>3</v>
      </c>
      <c r="AD15" s="8">
        <v>2</v>
      </c>
      <c r="AE15" s="25" t="s">
        <v>21</v>
      </c>
    </row>
    <row r="16" spans="1:31" x14ac:dyDescent="0.25">
      <c r="A16" s="2">
        <v>14</v>
      </c>
      <c r="B16" s="8">
        <v>3</v>
      </c>
      <c r="C16" s="9">
        <v>3</v>
      </c>
      <c r="D16" s="11">
        <v>4</v>
      </c>
      <c r="E16" s="14">
        <v>1</v>
      </c>
      <c r="F16" s="8">
        <v>4</v>
      </c>
      <c r="G16" s="9">
        <v>3</v>
      </c>
      <c r="H16" s="11">
        <v>4</v>
      </c>
      <c r="I16" s="11">
        <v>2</v>
      </c>
      <c r="J16" s="8">
        <v>4</v>
      </c>
      <c r="K16" s="9">
        <v>3</v>
      </c>
      <c r="L16" s="11">
        <v>2</v>
      </c>
      <c r="M16" s="14">
        <v>3</v>
      </c>
      <c r="N16" s="8">
        <v>2</v>
      </c>
      <c r="O16" s="9">
        <v>4</v>
      </c>
      <c r="P16" s="11">
        <v>4</v>
      </c>
      <c r="Q16" s="14">
        <v>3</v>
      </c>
      <c r="R16" s="8">
        <v>4</v>
      </c>
      <c r="S16" s="9">
        <v>3</v>
      </c>
      <c r="T16" s="11">
        <v>3</v>
      </c>
      <c r="U16" s="14">
        <v>2</v>
      </c>
      <c r="V16" s="8">
        <v>2</v>
      </c>
      <c r="W16" s="11">
        <v>2</v>
      </c>
      <c r="X16" s="14">
        <v>4</v>
      </c>
      <c r="Y16" s="8">
        <v>4</v>
      </c>
      <c r="Z16" s="11">
        <v>3</v>
      </c>
      <c r="AA16" s="14">
        <v>3</v>
      </c>
      <c r="AB16" s="8">
        <v>2</v>
      </c>
      <c r="AC16" s="14">
        <v>4</v>
      </c>
      <c r="AD16" s="8">
        <v>2</v>
      </c>
      <c r="AE16" s="25" t="s">
        <v>3</v>
      </c>
    </row>
    <row r="17" spans="1:31" x14ac:dyDescent="0.25">
      <c r="A17" s="4" t="s">
        <v>5</v>
      </c>
      <c r="B17" s="8">
        <f t="shared" ref="B17:AD17" si="0">COUNTIF(B3:B16,5)</f>
        <v>0</v>
      </c>
      <c r="C17" s="9">
        <f t="shared" si="0"/>
        <v>1</v>
      </c>
      <c r="D17" s="11">
        <f t="shared" si="0"/>
        <v>3</v>
      </c>
      <c r="E17" s="14">
        <f t="shared" si="0"/>
        <v>0</v>
      </c>
      <c r="F17" s="8">
        <f t="shared" si="0"/>
        <v>1</v>
      </c>
      <c r="G17" s="9">
        <f t="shared" si="0"/>
        <v>0</v>
      </c>
      <c r="H17" s="11">
        <f t="shared" si="0"/>
        <v>1</v>
      </c>
      <c r="I17" s="11">
        <f t="shared" si="0"/>
        <v>2</v>
      </c>
      <c r="J17" s="8">
        <f t="shared" si="0"/>
        <v>3</v>
      </c>
      <c r="K17" s="9">
        <f t="shared" si="0"/>
        <v>0</v>
      </c>
      <c r="L17" s="11">
        <f t="shared" si="0"/>
        <v>0</v>
      </c>
      <c r="M17" s="14">
        <f t="shared" si="0"/>
        <v>0</v>
      </c>
      <c r="N17" s="8">
        <f t="shared" si="0"/>
        <v>0</v>
      </c>
      <c r="O17" s="9">
        <f t="shared" si="0"/>
        <v>0</v>
      </c>
      <c r="P17" s="11">
        <f t="shared" si="0"/>
        <v>3</v>
      </c>
      <c r="Q17" s="14">
        <f t="shared" si="0"/>
        <v>1</v>
      </c>
      <c r="R17" s="8">
        <f t="shared" si="0"/>
        <v>0</v>
      </c>
      <c r="S17" s="9">
        <f t="shared" si="0"/>
        <v>0</v>
      </c>
      <c r="T17" s="11">
        <f t="shared" si="0"/>
        <v>0</v>
      </c>
      <c r="U17" s="14">
        <f t="shared" si="0"/>
        <v>0</v>
      </c>
      <c r="V17" s="8">
        <f t="shared" si="0"/>
        <v>0</v>
      </c>
      <c r="W17" s="11">
        <f t="shared" si="0"/>
        <v>0</v>
      </c>
      <c r="X17" s="14">
        <f t="shared" si="0"/>
        <v>2</v>
      </c>
      <c r="Y17" s="8">
        <f t="shared" si="0"/>
        <v>3</v>
      </c>
      <c r="Z17" s="11">
        <f t="shared" si="0"/>
        <v>0</v>
      </c>
      <c r="AA17" s="14">
        <f t="shared" si="0"/>
        <v>1</v>
      </c>
      <c r="AB17" s="8">
        <f t="shared" si="0"/>
        <v>0</v>
      </c>
      <c r="AC17" s="14">
        <f t="shared" si="0"/>
        <v>1</v>
      </c>
      <c r="AD17" s="8">
        <f t="shared" si="0"/>
        <v>0</v>
      </c>
      <c r="AE17" s="20"/>
    </row>
    <row r="18" spans="1:31" x14ac:dyDescent="0.25">
      <c r="A18" s="4" t="s">
        <v>6</v>
      </c>
      <c r="B18" s="8">
        <f t="shared" ref="B18:AD18" si="1">COUNTIF(B3:B16,4)</f>
        <v>1</v>
      </c>
      <c r="C18" s="9">
        <f t="shared" si="1"/>
        <v>3</v>
      </c>
      <c r="D18" s="11">
        <f t="shared" si="1"/>
        <v>6</v>
      </c>
      <c r="E18" s="14">
        <f t="shared" si="1"/>
        <v>0</v>
      </c>
      <c r="F18" s="8">
        <f t="shared" si="1"/>
        <v>2</v>
      </c>
      <c r="G18" s="9">
        <f t="shared" si="1"/>
        <v>4</v>
      </c>
      <c r="H18" s="11">
        <f t="shared" si="1"/>
        <v>3</v>
      </c>
      <c r="I18" s="11">
        <f t="shared" si="1"/>
        <v>1</v>
      </c>
      <c r="J18" s="8">
        <f t="shared" si="1"/>
        <v>4</v>
      </c>
      <c r="K18" s="9">
        <f t="shared" si="1"/>
        <v>3</v>
      </c>
      <c r="L18" s="11">
        <f t="shared" si="1"/>
        <v>3</v>
      </c>
      <c r="M18" s="14">
        <f t="shared" si="1"/>
        <v>1</v>
      </c>
      <c r="N18" s="8">
        <f t="shared" si="1"/>
        <v>3</v>
      </c>
      <c r="O18" s="9">
        <f t="shared" si="1"/>
        <v>2</v>
      </c>
      <c r="P18" s="11">
        <f t="shared" si="1"/>
        <v>1</v>
      </c>
      <c r="Q18" s="14">
        <f t="shared" si="1"/>
        <v>4</v>
      </c>
      <c r="R18" s="8">
        <f t="shared" si="1"/>
        <v>3</v>
      </c>
      <c r="S18" s="9">
        <f t="shared" si="1"/>
        <v>1</v>
      </c>
      <c r="T18" s="11">
        <f t="shared" si="1"/>
        <v>0</v>
      </c>
      <c r="U18" s="14">
        <f t="shared" si="1"/>
        <v>3</v>
      </c>
      <c r="V18" s="8">
        <f t="shared" si="1"/>
        <v>2</v>
      </c>
      <c r="W18" s="11">
        <f t="shared" si="1"/>
        <v>1</v>
      </c>
      <c r="X18" s="14">
        <f t="shared" si="1"/>
        <v>3</v>
      </c>
      <c r="Y18" s="8">
        <f t="shared" si="1"/>
        <v>2</v>
      </c>
      <c r="Z18" s="11">
        <f t="shared" si="1"/>
        <v>1</v>
      </c>
      <c r="AA18" s="14">
        <f t="shared" si="1"/>
        <v>2</v>
      </c>
      <c r="AB18" s="8">
        <f t="shared" si="1"/>
        <v>0</v>
      </c>
      <c r="AC18" s="14">
        <f t="shared" si="1"/>
        <v>5</v>
      </c>
      <c r="AD18" s="8">
        <f t="shared" si="1"/>
        <v>1</v>
      </c>
      <c r="AE18" s="20"/>
    </row>
    <row r="19" spans="1:31" x14ac:dyDescent="0.25">
      <c r="A19" s="4" t="s">
        <v>9</v>
      </c>
      <c r="B19" s="8">
        <f t="shared" ref="B19:AD19" si="2">COUNTIF(B3:B16,3)</f>
        <v>4</v>
      </c>
      <c r="C19" s="9">
        <f t="shared" si="2"/>
        <v>3</v>
      </c>
      <c r="D19" s="11">
        <f t="shared" si="2"/>
        <v>1</v>
      </c>
      <c r="E19" s="14">
        <f t="shared" si="2"/>
        <v>1</v>
      </c>
      <c r="F19" s="8">
        <f t="shared" si="2"/>
        <v>3</v>
      </c>
      <c r="G19" s="9">
        <f t="shared" si="2"/>
        <v>1</v>
      </c>
      <c r="H19" s="11">
        <f t="shared" si="2"/>
        <v>2</v>
      </c>
      <c r="I19" s="11">
        <f t="shared" si="2"/>
        <v>1</v>
      </c>
      <c r="J19" s="8">
        <f t="shared" si="2"/>
        <v>2</v>
      </c>
      <c r="K19" s="9">
        <f t="shared" si="2"/>
        <v>3</v>
      </c>
      <c r="L19" s="11">
        <f t="shared" si="2"/>
        <v>1</v>
      </c>
      <c r="M19" s="14">
        <f t="shared" si="2"/>
        <v>4</v>
      </c>
      <c r="N19" s="8">
        <f t="shared" si="2"/>
        <v>3</v>
      </c>
      <c r="O19" s="9">
        <f t="shared" si="2"/>
        <v>2</v>
      </c>
      <c r="P19" s="11">
        <f t="shared" si="2"/>
        <v>3</v>
      </c>
      <c r="Q19" s="14">
        <f t="shared" si="2"/>
        <v>2</v>
      </c>
      <c r="R19" s="8">
        <f t="shared" si="2"/>
        <v>3</v>
      </c>
      <c r="S19" s="9">
        <f t="shared" si="2"/>
        <v>5</v>
      </c>
      <c r="T19" s="11">
        <f t="shared" si="2"/>
        <v>3</v>
      </c>
      <c r="U19" s="14">
        <f t="shared" si="2"/>
        <v>2</v>
      </c>
      <c r="V19" s="8">
        <f t="shared" si="2"/>
        <v>1</v>
      </c>
      <c r="W19" s="11">
        <f t="shared" si="2"/>
        <v>0</v>
      </c>
      <c r="X19" s="14">
        <f t="shared" si="2"/>
        <v>3</v>
      </c>
      <c r="Y19" s="8">
        <f t="shared" si="2"/>
        <v>0</v>
      </c>
      <c r="Z19" s="11">
        <f t="shared" si="2"/>
        <v>3</v>
      </c>
      <c r="AA19" s="14">
        <f t="shared" si="2"/>
        <v>2</v>
      </c>
      <c r="AB19" s="8">
        <f t="shared" si="2"/>
        <v>1</v>
      </c>
      <c r="AC19" s="14">
        <f t="shared" si="2"/>
        <v>2</v>
      </c>
      <c r="AD19" s="8">
        <f t="shared" si="2"/>
        <v>2</v>
      </c>
      <c r="AE19" s="24"/>
    </row>
    <row r="20" spans="1:31" x14ac:dyDescent="0.25">
      <c r="A20" s="4" t="s">
        <v>7</v>
      </c>
      <c r="B20" s="8">
        <f t="shared" ref="B20:AD20" si="3">COUNTIF(B3:B16,2)</f>
        <v>2</v>
      </c>
      <c r="C20" s="9">
        <f t="shared" si="3"/>
        <v>1</v>
      </c>
      <c r="D20" s="11">
        <f t="shared" si="3"/>
        <v>3</v>
      </c>
      <c r="E20" s="14">
        <f t="shared" si="3"/>
        <v>2</v>
      </c>
      <c r="F20" s="8">
        <f t="shared" si="3"/>
        <v>2</v>
      </c>
      <c r="G20" s="9">
        <f t="shared" si="3"/>
        <v>6</v>
      </c>
      <c r="H20" s="11">
        <f t="shared" si="3"/>
        <v>3</v>
      </c>
      <c r="I20" s="11">
        <f t="shared" si="3"/>
        <v>3</v>
      </c>
      <c r="J20" s="8">
        <f t="shared" si="3"/>
        <v>3</v>
      </c>
      <c r="K20" s="9">
        <f t="shared" si="3"/>
        <v>3</v>
      </c>
      <c r="L20" s="11">
        <f t="shared" si="3"/>
        <v>2</v>
      </c>
      <c r="M20" s="14">
        <f t="shared" si="3"/>
        <v>4</v>
      </c>
      <c r="N20" s="8">
        <f t="shared" si="3"/>
        <v>5</v>
      </c>
      <c r="O20" s="9">
        <f t="shared" si="3"/>
        <v>7</v>
      </c>
      <c r="P20" s="11">
        <f t="shared" si="3"/>
        <v>3</v>
      </c>
      <c r="Q20" s="14">
        <f t="shared" si="3"/>
        <v>5</v>
      </c>
      <c r="R20" s="8">
        <f t="shared" si="3"/>
        <v>3</v>
      </c>
      <c r="S20" s="9">
        <f t="shared" si="3"/>
        <v>0</v>
      </c>
      <c r="T20" s="11">
        <f t="shared" si="3"/>
        <v>5</v>
      </c>
      <c r="U20" s="14">
        <f t="shared" si="3"/>
        <v>4</v>
      </c>
      <c r="V20" s="8">
        <f t="shared" si="3"/>
        <v>5</v>
      </c>
      <c r="W20" s="11">
        <f t="shared" si="3"/>
        <v>4</v>
      </c>
      <c r="X20" s="14">
        <f t="shared" si="3"/>
        <v>2</v>
      </c>
      <c r="Y20" s="8">
        <f t="shared" si="3"/>
        <v>4</v>
      </c>
      <c r="Z20" s="11">
        <f t="shared" si="3"/>
        <v>2</v>
      </c>
      <c r="AA20" s="14">
        <f t="shared" si="3"/>
        <v>3</v>
      </c>
      <c r="AB20" s="8">
        <f t="shared" si="3"/>
        <v>2</v>
      </c>
      <c r="AC20" s="14">
        <f t="shared" si="3"/>
        <v>3</v>
      </c>
      <c r="AD20" s="8">
        <f t="shared" si="3"/>
        <v>3</v>
      </c>
      <c r="AE20" s="24"/>
    </row>
    <row r="21" spans="1:31" x14ac:dyDescent="0.25">
      <c r="A21" s="4" t="s">
        <v>8</v>
      </c>
      <c r="B21" s="8">
        <f t="shared" ref="B21:AD21" si="4">COUNTIF(B3:B16,1)</f>
        <v>7</v>
      </c>
      <c r="C21" s="9">
        <f t="shared" si="4"/>
        <v>6</v>
      </c>
      <c r="D21" s="11">
        <f t="shared" si="4"/>
        <v>1</v>
      </c>
      <c r="E21" s="14">
        <f t="shared" si="4"/>
        <v>11</v>
      </c>
      <c r="F21" s="8">
        <f t="shared" si="4"/>
        <v>6</v>
      </c>
      <c r="G21" s="9">
        <f t="shared" si="4"/>
        <v>3</v>
      </c>
      <c r="H21" s="11">
        <f t="shared" si="4"/>
        <v>5</v>
      </c>
      <c r="I21" s="11">
        <f t="shared" si="4"/>
        <v>7</v>
      </c>
      <c r="J21" s="8">
        <f t="shared" si="4"/>
        <v>2</v>
      </c>
      <c r="K21" s="9">
        <f t="shared" si="4"/>
        <v>5</v>
      </c>
      <c r="L21" s="11">
        <f t="shared" si="4"/>
        <v>8</v>
      </c>
      <c r="M21" s="14">
        <f t="shared" si="4"/>
        <v>5</v>
      </c>
      <c r="N21" s="8">
        <f t="shared" si="4"/>
        <v>3</v>
      </c>
      <c r="O21" s="9">
        <f t="shared" si="4"/>
        <v>3</v>
      </c>
      <c r="P21" s="11">
        <f t="shared" si="4"/>
        <v>4</v>
      </c>
      <c r="Q21" s="14">
        <f t="shared" si="4"/>
        <v>2</v>
      </c>
      <c r="R21" s="8">
        <f t="shared" si="4"/>
        <v>5</v>
      </c>
      <c r="S21" s="9">
        <f t="shared" si="4"/>
        <v>8</v>
      </c>
      <c r="T21" s="11">
        <f t="shared" si="4"/>
        <v>6</v>
      </c>
      <c r="U21" s="14">
        <f t="shared" si="4"/>
        <v>5</v>
      </c>
      <c r="V21" s="8">
        <f t="shared" si="4"/>
        <v>6</v>
      </c>
      <c r="W21" s="11">
        <f t="shared" si="4"/>
        <v>9</v>
      </c>
      <c r="X21" s="14">
        <f t="shared" si="4"/>
        <v>4</v>
      </c>
      <c r="Y21" s="8">
        <f t="shared" si="4"/>
        <v>5</v>
      </c>
      <c r="Z21" s="11">
        <f t="shared" si="4"/>
        <v>8</v>
      </c>
      <c r="AA21" s="14">
        <f t="shared" si="4"/>
        <v>6</v>
      </c>
      <c r="AB21" s="8">
        <f t="shared" si="4"/>
        <v>11</v>
      </c>
      <c r="AC21" s="14">
        <f t="shared" si="4"/>
        <v>3</v>
      </c>
      <c r="AD21" s="8">
        <f t="shared" si="4"/>
        <v>8</v>
      </c>
      <c r="AE21" s="20"/>
    </row>
    <row r="22" spans="1:31" x14ac:dyDescent="0.25">
      <c r="AE22" s="20"/>
    </row>
    <row r="23" spans="1:31" x14ac:dyDescent="0.25">
      <c r="A23" s="3"/>
      <c r="B23" s="3" t="s">
        <v>0</v>
      </c>
      <c r="C23" s="15" t="s">
        <v>17</v>
      </c>
    </row>
    <row r="24" spans="1:31" x14ac:dyDescent="0.25">
      <c r="A24" s="4" t="s">
        <v>5</v>
      </c>
      <c r="B24" s="3">
        <f>B17+F17+J17+N17+R17+V17+Y17+AB17+AD17</f>
        <v>7</v>
      </c>
      <c r="C24" s="16">
        <f>B24/126</f>
        <v>5.5555555555555552E-2</v>
      </c>
    </row>
    <row r="25" spans="1:31" x14ac:dyDescent="0.25">
      <c r="A25" s="4" t="s">
        <v>6</v>
      </c>
      <c r="B25" s="3">
        <f>B18+F18+J18+N18+R18+V18+Y18+AD18+AB18</f>
        <v>18</v>
      </c>
      <c r="C25" s="16">
        <f t="shared" ref="C25:C29" si="5">B25/126</f>
        <v>0.14285714285714285</v>
      </c>
    </row>
    <row r="26" spans="1:31" x14ac:dyDescent="0.25">
      <c r="A26" s="4" t="s">
        <v>9</v>
      </c>
      <c r="B26" s="3">
        <f>B19+F19+J19+N19+R19+V19+Y19+AB19+AD19</f>
        <v>19</v>
      </c>
      <c r="C26" s="16">
        <f t="shared" si="5"/>
        <v>0.15079365079365079</v>
      </c>
    </row>
    <row r="27" spans="1:31" x14ac:dyDescent="0.25">
      <c r="A27" s="4" t="s">
        <v>7</v>
      </c>
      <c r="B27" s="3">
        <f>B20+F20+J20+N20+R20+V20+Y20+AD20+AB20</f>
        <v>29</v>
      </c>
      <c r="C27" s="16">
        <f t="shared" si="5"/>
        <v>0.23015873015873015</v>
      </c>
    </row>
    <row r="28" spans="1:31" x14ac:dyDescent="0.25">
      <c r="A28" s="4" t="s">
        <v>8</v>
      </c>
      <c r="B28" s="3">
        <f>B21+F21+J21+N21+R21+V21+Y21+AB21+AD21</f>
        <v>53</v>
      </c>
      <c r="C28" s="16">
        <f t="shared" si="5"/>
        <v>0.42063492063492064</v>
      </c>
    </row>
    <row r="29" spans="1:31" x14ac:dyDescent="0.25">
      <c r="A29" s="3" t="s">
        <v>18</v>
      </c>
      <c r="B29" s="3">
        <f>SUM(B24:B28)</f>
        <v>126</v>
      </c>
      <c r="C29" s="16">
        <f t="shared" si="5"/>
        <v>1</v>
      </c>
    </row>
    <row r="30" spans="1:31" x14ac:dyDescent="0.25">
      <c r="A30" s="1"/>
      <c r="B30" s="1"/>
      <c r="C30" s="1"/>
    </row>
    <row r="31" spans="1:31" x14ac:dyDescent="0.25">
      <c r="A31" s="3"/>
      <c r="B31" s="3" t="s">
        <v>1</v>
      </c>
      <c r="C31" s="15" t="s">
        <v>17</v>
      </c>
    </row>
    <row r="32" spans="1:31" x14ac:dyDescent="0.25">
      <c r="A32" s="4" t="s">
        <v>5</v>
      </c>
      <c r="B32" s="3">
        <f>C17+G17+K17+O17+S17</f>
        <v>1</v>
      </c>
      <c r="C32" s="16">
        <f>B32/70</f>
        <v>1.4285714285714285E-2</v>
      </c>
    </row>
    <row r="33" spans="1:3" x14ac:dyDescent="0.25">
      <c r="A33" s="4" t="s">
        <v>6</v>
      </c>
      <c r="B33" s="3">
        <f>C18+G18+K18+O18+S18</f>
        <v>13</v>
      </c>
      <c r="C33" s="16">
        <f t="shared" ref="C33:C37" si="6">B33/70</f>
        <v>0.18571428571428572</v>
      </c>
    </row>
    <row r="34" spans="1:3" x14ac:dyDescent="0.25">
      <c r="A34" s="4" t="s">
        <v>9</v>
      </c>
      <c r="B34" s="3">
        <f t="shared" ref="B34:B36" si="7">C19+G19+K19+O19+S19</f>
        <v>14</v>
      </c>
      <c r="C34" s="16">
        <f t="shared" si="6"/>
        <v>0.2</v>
      </c>
    </row>
    <row r="35" spans="1:3" x14ac:dyDescent="0.25">
      <c r="A35" s="4" t="s">
        <v>7</v>
      </c>
      <c r="B35" s="3">
        <f t="shared" si="7"/>
        <v>17</v>
      </c>
      <c r="C35" s="16">
        <f t="shared" si="6"/>
        <v>0.24285714285714285</v>
      </c>
    </row>
    <row r="36" spans="1:3" x14ac:dyDescent="0.25">
      <c r="A36" s="4" t="s">
        <v>8</v>
      </c>
      <c r="B36" s="3">
        <f t="shared" si="7"/>
        <v>25</v>
      </c>
      <c r="C36" s="16">
        <f t="shared" si="6"/>
        <v>0.35714285714285715</v>
      </c>
    </row>
    <row r="37" spans="1:3" x14ac:dyDescent="0.25">
      <c r="A37" s="3" t="s">
        <v>18</v>
      </c>
      <c r="B37" s="3">
        <f>SUM(B32:B36)</f>
        <v>70</v>
      </c>
      <c r="C37" s="16">
        <f t="shared" si="6"/>
        <v>1</v>
      </c>
    </row>
    <row r="38" spans="1:3" x14ac:dyDescent="0.25">
      <c r="A38" s="1"/>
      <c r="B38" s="1"/>
      <c r="C38" s="1"/>
    </row>
    <row r="39" spans="1:3" x14ac:dyDescent="0.25">
      <c r="A39" s="3"/>
      <c r="B39" s="3" t="s">
        <v>2</v>
      </c>
      <c r="C39" s="15" t="s">
        <v>17</v>
      </c>
    </row>
    <row r="40" spans="1:3" x14ac:dyDescent="0.25">
      <c r="A40" s="4" t="s">
        <v>5</v>
      </c>
      <c r="B40" s="3">
        <f>D17+H17+I17+L17+P17+T17+W17+Z17</f>
        <v>9</v>
      </c>
      <c r="C40" s="16">
        <f>B40/112</f>
        <v>8.0357142857142863E-2</v>
      </c>
    </row>
    <row r="41" spans="1:3" x14ac:dyDescent="0.25">
      <c r="A41" s="4" t="s">
        <v>6</v>
      </c>
      <c r="B41" s="3">
        <f>D18+H18+I18+L18+P18+T18+W18+Z18</f>
        <v>16</v>
      </c>
      <c r="C41" s="16">
        <f t="shared" ref="C41:C45" si="8">B41/112</f>
        <v>0.14285714285714285</v>
      </c>
    </row>
    <row r="42" spans="1:3" x14ac:dyDescent="0.25">
      <c r="A42" s="4" t="s">
        <v>9</v>
      </c>
      <c r="B42" s="3">
        <f t="shared" ref="B42:B44" si="9">D19+H19+I19+L19+P19+T19+W19+Z19</f>
        <v>14</v>
      </c>
      <c r="C42" s="16">
        <f t="shared" si="8"/>
        <v>0.125</v>
      </c>
    </row>
    <row r="43" spans="1:3" x14ac:dyDescent="0.25">
      <c r="A43" s="4" t="s">
        <v>7</v>
      </c>
      <c r="B43" s="3">
        <f t="shared" si="9"/>
        <v>25</v>
      </c>
      <c r="C43" s="16">
        <f t="shared" si="8"/>
        <v>0.22321428571428573</v>
      </c>
    </row>
    <row r="44" spans="1:3" x14ac:dyDescent="0.25">
      <c r="A44" s="4" t="s">
        <v>8</v>
      </c>
      <c r="B44" s="3">
        <f t="shared" si="9"/>
        <v>48</v>
      </c>
      <c r="C44" s="16">
        <f t="shared" si="8"/>
        <v>0.42857142857142855</v>
      </c>
    </row>
    <row r="45" spans="1:3" x14ac:dyDescent="0.25">
      <c r="A45" s="3" t="s">
        <v>18</v>
      </c>
      <c r="B45" s="3">
        <f>SUM(B40:B44)</f>
        <v>112</v>
      </c>
      <c r="C45" s="16">
        <f t="shared" si="8"/>
        <v>1</v>
      </c>
    </row>
    <row r="46" spans="1:3" x14ac:dyDescent="0.25">
      <c r="A46" s="1"/>
      <c r="B46" s="1"/>
      <c r="C46" s="1"/>
    </row>
    <row r="47" spans="1:3" x14ac:dyDescent="0.25">
      <c r="A47" s="3"/>
      <c r="B47" s="3" t="s">
        <v>3</v>
      </c>
      <c r="C47" s="15" t="s">
        <v>17</v>
      </c>
    </row>
    <row r="48" spans="1:3" x14ac:dyDescent="0.25">
      <c r="A48" s="4" t="s">
        <v>5</v>
      </c>
      <c r="B48" s="3">
        <f>E17+M17+Q17+U17+X17+AA17+AC17</f>
        <v>5</v>
      </c>
      <c r="C48" s="16">
        <f>B48/98</f>
        <v>5.1020408163265307E-2</v>
      </c>
    </row>
    <row r="49" spans="1:3" x14ac:dyDescent="0.25">
      <c r="A49" s="4" t="s">
        <v>6</v>
      </c>
      <c r="B49" s="3">
        <f>E18+M18+Q18+U18+X18+AA18+AC18</f>
        <v>18</v>
      </c>
      <c r="C49" s="16">
        <f t="shared" ref="C49:C53" si="10">B49/98</f>
        <v>0.18367346938775511</v>
      </c>
    </row>
    <row r="50" spans="1:3" x14ac:dyDescent="0.25">
      <c r="A50" s="4" t="s">
        <v>9</v>
      </c>
      <c r="B50" s="3">
        <f t="shared" ref="B50:B52" si="11">E19+M19+Q19+U19+X19+AA19+AC19</f>
        <v>16</v>
      </c>
      <c r="C50" s="16">
        <f t="shared" si="10"/>
        <v>0.16326530612244897</v>
      </c>
    </row>
    <row r="51" spans="1:3" x14ac:dyDescent="0.25">
      <c r="A51" s="4" t="s">
        <v>7</v>
      </c>
      <c r="B51" s="3">
        <f t="shared" si="11"/>
        <v>23</v>
      </c>
      <c r="C51" s="16">
        <f t="shared" si="10"/>
        <v>0.23469387755102042</v>
      </c>
    </row>
    <row r="52" spans="1:3" x14ac:dyDescent="0.25">
      <c r="A52" s="4" t="s">
        <v>8</v>
      </c>
      <c r="B52" s="3">
        <f t="shared" si="11"/>
        <v>36</v>
      </c>
      <c r="C52" s="16">
        <f t="shared" si="10"/>
        <v>0.36734693877551022</v>
      </c>
    </row>
    <row r="53" spans="1:3" x14ac:dyDescent="0.25">
      <c r="A53" s="3" t="s">
        <v>18</v>
      </c>
      <c r="B53" s="3">
        <f>SUM(B48:B52)</f>
        <v>98</v>
      </c>
      <c r="C53" s="16">
        <f t="shared" si="10"/>
        <v>1</v>
      </c>
    </row>
  </sheetData>
  <mergeCells count="1">
    <mergeCell ref="A1:A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>
      <selection activeCell="N23" sqref="N23"/>
    </sheetView>
  </sheetViews>
  <sheetFormatPr baseColWidth="10" defaultRowHeight="15" x14ac:dyDescent="0.25"/>
  <cols>
    <col min="1" max="1" width="13" customWidth="1"/>
    <col min="2" max="31" width="5.7109375" customWidth="1"/>
  </cols>
  <sheetData>
    <row r="1" spans="1:31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3</v>
      </c>
      <c r="C3" s="9">
        <v>3</v>
      </c>
      <c r="D3" s="11">
        <v>1</v>
      </c>
      <c r="E3" s="14">
        <v>2</v>
      </c>
      <c r="F3" s="8">
        <v>4</v>
      </c>
      <c r="G3" s="9">
        <v>1</v>
      </c>
      <c r="H3" s="11">
        <v>2</v>
      </c>
      <c r="I3" s="11">
        <v>3</v>
      </c>
      <c r="J3" s="8">
        <v>3</v>
      </c>
      <c r="K3" s="9">
        <v>3</v>
      </c>
      <c r="L3" s="11">
        <v>1</v>
      </c>
      <c r="M3" s="14">
        <v>2</v>
      </c>
      <c r="N3" s="8">
        <v>3</v>
      </c>
      <c r="O3" s="9">
        <v>2</v>
      </c>
      <c r="P3" s="11">
        <v>3</v>
      </c>
      <c r="Q3" s="14">
        <v>5</v>
      </c>
      <c r="R3" s="8">
        <v>4</v>
      </c>
      <c r="S3" s="9">
        <v>3</v>
      </c>
      <c r="T3" s="11">
        <v>2</v>
      </c>
      <c r="U3" s="14">
        <v>2</v>
      </c>
      <c r="V3" s="8">
        <v>2</v>
      </c>
      <c r="W3" s="11">
        <v>2</v>
      </c>
      <c r="X3" s="14">
        <v>2</v>
      </c>
      <c r="Y3" s="8">
        <v>2</v>
      </c>
      <c r="Z3" s="11">
        <v>3</v>
      </c>
      <c r="AA3" s="14">
        <v>3</v>
      </c>
      <c r="AB3" s="8">
        <v>1</v>
      </c>
      <c r="AC3" s="14">
        <v>1</v>
      </c>
      <c r="AD3" s="8">
        <v>2</v>
      </c>
      <c r="AE3" s="18" t="s">
        <v>21</v>
      </c>
    </row>
    <row r="4" spans="1:31" x14ac:dyDescent="0.25">
      <c r="A4" s="2">
        <v>2</v>
      </c>
      <c r="B4" s="8">
        <v>1</v>
      </c>
      <c r="C4" s="9">
        <v>1</v>
      </c>
      <c r="D4" s="11">
        <v>4</v>
      </c>
      <c r="E4" s="14">
        <v>1</v>
      </c>
      <c r="F4" s="8">
        <v>1</v>
      </c>
      <c r="G4" s="9">
        <v>1</v>
      </c>
      <c r="H4" s="11">
        <v>4</v>
      </c>
      <c r="I4" s="11">
        <v>4</v>
      </c>
      <c r="J4" s="8">
        <v>1</v>
      </c>
      <c r="K4" s="9">
        <v>4</v>
      </c>
      <c r="L4" s="11">
        <v>1</v>
      </c>
      <c r="M4" s="14">
        <v>1</v>
      </c>
      <c r="N4" s="8">
        <v>4</v>
      </c>
      <c r="O4" s="9">
        <v>4</v>
      </c>
      <c r="P4" s="11">
        <v>4</v>
      </c>
      <c r="Q4" s="14">
        <v>4</v>
      </c>
      <c r="R4" s="8">
        <v>4</v>
      </c>
      <c r="S4" s="9">
        <v>1</v>
      </c>
      <c r="T4" s="11">
        <v>1</v>
      </c>
      <c r="U4" s="14">
        <v>1</v>
      </c>
      <c r="V4" s="8">
        <v>1</v>
      </c>
      <c r="W4" s="11">
        <v>1</v>
      </c>
      <c r="X4" s="14">
        <v>4</v>
      </c>
      <c r="Y4" s="8">
        <v>1</v>
      </c>
      <c r="Z4" s="11">
        <v>1</v>
      </c>
      <c r="AA4" s="14">
        <v>1</v>
      </c>
      <c r="AB4" s="8">
        <v>1</v>
      </c>
      <c r="AC4" s="14">
        <v>1</v>
      </c>
      <c r="AD4" s="8">
        <v>1</v>
      </c>
      <c r="AE4" s="18" t="s">
        <v>21</v>
      </c>
    </row>
    <row r="5" spans="1:31" x14ac:dyDescent="0.25">
      <c r="A5" s="2">
        <v>3</v>
      </c>
      <c r="B5" s="8">
        <v>1</v>
      </c>
      <c r="C5" s="9">
        <v>1</v>
      </c>
      <c r="D5" s="11">
        <v>4</v>
      </c>
      <c r="E5" s="14">
        <v>1</v>
      </c>
      <c r="F5" s="8">
        <v>2</v>
      </c>
      <c r="G5" s="9">
        <v>1</v>
      </c>
      <c r="H5" s="11">
        <v>4</v>
      </c>
      <c r="I5" s="11">
        <v>2</v>
      </c>
      <c r="J5" s="8">
        <v>5</v>
      </c>
      <c r="K5" s="9">
        <v>2</v>
      </c>
      <c r="L5" s="11">
        <v>3</v>
      </c>
      <c r="M5" s="14">
        <v>1</v>
      </c>
      <c r="N5" s="8">
        <v>2</v>
      </c>
      <c r="O5" s="9">
        <v>2</v>
      </c>
      <c r="P5" s="11">
        <v>3</v>
      </c>
      <c r="Q5" s="14">
        <v>3</v>
      </c>
      <c r="R5" s="8">
        <v>2</v>
      </c>
      <c r="S5" s="9">
        <v>2</v>
      </c>
      <c r="T5" s="11">
        <v>2</v>
      </c>
      <c r="U5" s="14">
        <v>1</v>
      </c>
      <c r="V5" s="8">
        <v>2</v>
      </c>
      <c r="W5" s="11">
        <v>4</v>
      </c>
      <c r="X5" s="14">
        <v>1</v>
      </c>
      <c r="Y5" s="8">
        <v>1</v>
      </c>
      <c r="Z5" s="11">
        <v>4</v>
      </c>
      <c r="AA5" s="14">
        <v>1</v>
      </c>
      <c r="AB5" s="8">
        <v>1</v>
      </c>
      <c r="AC5" s="14">
        <v>3</v>
      </c>
      <c r="AD5" s="8">
        <v>5</v>
      </c>
      <c r="AE5" s="18" t="s">
        <v>3</v>
      </c>
    </row>
    <row r="6" spans="1:31" x14ac:dyDescent="0.25">
      <c r="A6" s="2">
        <v>4</v>
      </c>
      <c r="B6" s="8">
        <v>1</v>
      </c>
      <c r="C6" s="9">
        <v>1</v>
      </c>
      <c r="D6" s="11">
        <v>5</v>
      </c>
      <c r="E6" s="14">
        <v>1</v>
      </c>
      <c r="F6" s="8">
        <v>1</v>
      </c>
      <c r="G6" s="9">
        <v>1</v>
      </c>
      <c r="H6" s="11">
        <v>1</v>
      </c>
      <c r="I6" s="11">
        <v>3</v>
      </c>
      <c r="J6" s="8">
        <v>5</v>
      </c>
      <c r="K6" s="9">
        <v>5</v>
      </c>
      <c r="L6" s="11">
        <v>5</v>
      </c>
      <c r="M6" s="14">
        <v>1</v>
      </c>
      <c r="N6" s="8">
        <v>5</v>
      </c>
      <c r="O6" s="9">
        <v>5</v>
      </c>
      <c r="P6" s="11">
        <v>1</v>
      </c>
      <c r="Q6" s="14">
        <v>5</v>
      </c>
      <c r="R6" s="8">
        <v>5</v>
      </c>
      <c r="S6" s="9">
        <v>1</v>
      </c>
      <c r="T6" s="11">
        <v>5</v>
      </c>
      <c r="U6" s="14">
        <v>1</v>
      </c>
      <c r="V6" s="8">
        <v>5</v>
      </c>
      <c r="W6" s="11">
        <v>5</v>
      </c>
      <c r="X6" s="14">
        <v>1</v>
      </c>
      <c r="Y6" s="8">
        <v>1</v>
      </c>
      <c r="Z6" s="11">
        <v>1</v>
      </c>
      <c r="AA6" s="14">
        <v>5</v>
      </c>
      <c r="AB6" s="8">
        <v>5</v>
      </c>
      <c r="AC6" s="14">
        <v>1</v>
      </c>
      <c r="AD6" s="8">
        <v>5</v>
      </c>
      <c r="AE6" s="18" t="s">
        <v>3</v>
      </c>
    </row>
    <row r="7" spans="1:31" x14ac:dyDescent="0.25">
      <c r="A7" s="2">
        <v>5</v>
      </c>
      <c r="B7" s="8">
        <v>1</v>
      </c>
      <c r="C7" s="9">
        <v>1</v>
      </c>
      <c r="D7" s="11">
        <v>5</v>
      </c>
      <c r="E7" s="14">
        <v>1</v>
      </c>
      <c r="F7" s="8">
        <v>1</v>
      </c>
      <c r="G7" s="9">
        <v>1</v>
      </c>
      <c r="H7" s="11">
        <v>1</v>
      </c>
      <c r="I7" s="11">
        <v>3</v>
      </c>
      <c r="J7" s="8">
        <v>5</v>
      </c>
      <c r="K7" s="9">
        <v>2</v>
      </c>
      <c r="L7" s="11">
        <v>1</v>
      </c>
      <c r="M7" s="14">
        <v>1</v>
      </c>
      <c r="N7" s="8">
        <v>1</v>
      </c>
      <c r="O7" s="9">
        <v>1</v>
      </c>
      <c r="P7" s="11">
        <v>1</v>
      </c>
      <c r="Q7" s="14">
        <v>5</v>
      </c>
      <c r="R7" s="8">
        <v>3</v>
      </c>
      <c r="S7" s="9">
        <v>1</v>
      </c>
      <c r="T7" s="11">
        <v>1</v>
      </c>
      <c r="U7" s="14">
        <v>5</v>
      </c>
      <c r="V7" s="8">
        <v>1</v>
      </c>
      <c r="W7" s="11">
        <v>2</v>
      </c>
      <c r="X7" s="14">
        <v>1</v>
      </c>
      <c r="Y7" s="8">
        <v>1</v>
      </c>
      <c r="Z7" s="11">
        <v>5</v>
      </c>
      <c r="AA7" s="14">
        <v>5</v>
      </c>
      <c r="AB7" s="8">
        <v>1</v>
      </c>
      <c r="AC7" s="14">
        <v>4</v>
      </c>
      <c r="AD7" s="8">
        <v>5</v>
      </c>
      <c r="AE7" s="18" t="s">
        <v>3</v>
      </c>
    </row>
    <row r="8" spans="1:31" x14ac:dyDescent="0.25">
      <c r="A8" s="2">
        <v>6</v>
      </c>
      <c r="B8" s="8">
        <v>3</v>
      </c>
      <c r="C8" s="9">
        <v>1</v>
      </c>
      <c r="D8" s="11">
        <v>4</v>
      </c>
      <c r="E8" s="14">
        <v>4</v>
      </c>
      <c r="F8" s="8">
        <v>4</v>
      </c>
      <c r="G8" s="9">
        <v>3</v>
      </c>
      <c r="H8" s="11">
        <v>1</v>
      </c>
      <c r="I8" s="11">
        <v>4</v>
      </c>
      <c r="J8" s="8">
        <v>3</v>
      </c>
      <c r="K8" s="9">
        <v>4</v>
      </c>
      <c r="L8" s="11">
        <v>1</v>
      </c>
      <c r="M8" s="14">
        <v>4</v>
      </c>
      <c r="N8" s="8">
        <v>1</v>
      </c>
      <c r="O8" s="9">
        <v>1</v>
      </c>
      <c r="P8" s="11">
        <v>3</v>
      </c>
      <c r="Q8" s="14">
        <v>4</v>
      </c>
      <c r="R8" s="8">
        <v>4</v>
      </c>
      <c r="S8" s="9">
        <v>1</v>
      </c>
      <c r="T8" s="11">
        <v>1</v>
      </c>
      <c r="U8" s="14">
        <v>5</v>
      </c>
      <c r="V8" s="8">
        <v>4</v>
      </c>
      <c r="W8" s="11">
        <v>1</v>
      </c>
      <c r="X8" s="14">
        <v>1</v>
      </c>
      <c r="Y8" s="8">
        <v>3</v>
      </c>
      <c r="Z8" s="11">
        <v>3</v>
      </c>
      <c r="AA8" s="14">
        <v>4</v>
      </c>
      <c r="AB8" s="8">
        <v>1</v>
      </c>
      <c r="AC8" s="14">
        <v>1</v>
      </c>
      <c r="AD8" s="8">
        <v>5</v>
      </c>
      <c r="AE8" s="18" t="s">
        <v>21</v>
      </c>
    </row>
    <row r="9" spans="1:31" x14ac:dyDescent="0.25">
      <c r="A9" s="2">
        <v>7</v>
      </c>
      <c r="B9" s="8">
        <v>3</v>
      </c>
      <c r="C9" s="9">
        <v>3</v>
      </c>
      <c r="D9" s="11">
        <v>3</v>
      </c>
      <c r="E9" s="14">
        <v>2</v>
      </c>
      <c r="F9" s="8">
        <v>4</v>
      </c>
      <c r="G9" s="9">
        <v>2</v>
      </c>
      <c r="H9" s="11">
        <v>3</v>
      </c>
      <c r="I9" s="11">
        <v>2</v>
      </c>
      <c r="J9" s="8">
        <v>5</v>
      </c>
      <c r="K9" s="9">
        <v>5</v>
      </c>
      <c r="L9" s="11">
        <v>1</v>
      </c>
      <c r="M9" s="14">
        <v>2</v>
      </c>
      <c r="N9" s="8">
        <v>1</v>
      </c>
      <c r="O9" s="9">
        <v>3</v>
      </c>
      <c r="P9" s="11">
        <v>3</v>
      </c>
      <c r="Q9" s="14">
        <v>3</v>
      </c>
      <c r="R9" s="8">
        <v>4</v>
      </c>
      <c r="S9" s="9">
        <v>3</v>
      </c>
      <c r="T9" s="11">
        <v>3</v>
      </c>
      <c r="U9" s="14">
        <v>3</v>
      </c>
      <c r="V9" s="8">
        <v>2</v>
      </c>
      <c r="W9" s="11">
        <v>1</v>
      </c>
      <c r="X9" s="14">
        <v>1</v>
      </c>
      <c r="Y9" s="8">
        <v>2</v>
      </c>
      <c r="Z9" s="11">
        <v>4</v>
      </c>
      <c r="AA9" s="14">
        <v>3</v>
      </c>
      <c r="AB9" s="8">
        <v>1</v>
      </c>
      <c r="AC9" s="14">
        <v>3</v>
      </c>
      <c r="AD9" s="8">
        <v>1</v>
      </c>
      <c r="AE9" s="18" t="s">
        <v>21</v>
      </c>
    </row>
    <row r="10" spans="1:31" x14ac:dyDescent="0.25">
      <c r="A10" s="2">
        <v>8</v>
      </c>
      <c r="B10" s="8">
        <v>3</v>
      </c>
      <c r="C10" s="9">
        <v>3</v>
      </c>
      <c r="D10" s="11">
        <v>4</v>
      </c>
      <c r="E10" s="14">
        <v>2</v>
      </c>
      <c r="F10" s="8">
        <v>3</v>
      </c>
      <c r="G10" s="9">
        <v>5</v>
      </c>
      <c r="H10" s="11">
        <v>3</v>
      </c>
      <c r="I10" s="11">
        <v>4</v>
      </c>
      <c r="J10" s="8">
        <v>5</v>
      </c>
      <c r="K10" s="9">
        <v>3</v>
      </c>
      <c r="L10" s="11">
        <v>5</v>
      </c>
      <c r="M10" s="14">
        <v>4</v>
      </c>
      <c r="N10" s="8">
        <v>2</v>
      </c>
      <c r="O10" s="9">
        <v>1</v>
      </c>
      <c r="P10" s="11">
        <v>5</v>
      </c>
      <c r="Q10" s="14">
        <v>5</v>
      </c>
      <c r="R10" s="8">
        <v>3</v>
      </c>
      <c r="S10" s="9">
        <v>1</v>
      </c>
      <c r="T10" s="11">
        <v>1</v>
      </c>
      <c r="U10" s="14">
        <v>5</v>
      </c>
      <c r="V10" s="8">
        <v>3</v>
      </c>
      <c r="W10" s="11">
        <v>3</v>
      </c>
      <c r="X10" s="14">
        <v>4</v>
      </c>
      <c r="Y10" s="8">
        <v>3</v>
      </c>
      <c r="Z10" s="11">
        <v>2</v>
      </c>
      <c r="AA10" s="14">
        <v>4</v>
      </c>
      <c r="AB10" s="8">
        <v>5</v>
      </c>
      <c r="AC10" s="14">
        <v>3</v>
      </c>
      <c r="AD10" s="8">
        <v>3</v>
      </c>
      <c r="AE10" s="18" t="s">
        <v>21</v>
      </c>
    </row>
    <row r="11" spans="1:31" x14ac:dyDescent="0.25">
      <c r="A11" s="2">
        <v>9</v>
      </c>
      <c r="B11" s="8"/>
      <c r="C11" s="9"/>
      <c r="D11" s="11"/>
      <c r="E11" s="14"/>
      <c r="F11" s="8"/>
      <c r="G11" s="9"/>
      <c r="H11" s="11"/>
      <c r="I11" s="11"/>
      <c r="J11" s="8"/>
      <c r="K11" s="9"/>
      <c r="L11" s="11"/>
      <c r="M11" s="14"/>
      <c r="N11" s="8"/>
      <c r="O11" s="9"/>
      <c r="P11" s="11"/>
      <c r="Q11" s="14"/>
      <c r="R11" s="8"/>
      <c r="S11" s="9"/>
      <c r="T11" s="11"/>
      <c r="U11" s="14"/>
      <c r="V11" s="8"/>
      <c r="W11" s="11"/>
      <c r="X11" s="14"/>
      <c r="Y11" s="8"/>
      <c r="Z11" s="11"/>
      <c r="AA11" s="14"/>
      <c r="AB11" s="8"/>
      <c r="AC11" s="14"/>
      <c r="AD11" s="8"/>
      <c r="AE11" s="20"/>
    </row>
    <row r="12" spans="1:31" x14ac:dyDescent="0.25">
      <c r="A12" s="4" t="s">
        <v>5</v>
      </c>
      <c r="B12" s="8">
        <f t="shared" ref="B12:AD12" si="0">COUNTIF(B3:B11,5)</f>
        <v>0</v>
      </c>
      <c r="C12" s="9">
        <f t="shared" si="0"/>
        <v>0</v>
      </c>
      <c r="D12" s="11">
        <f t="shared" si="0"/>
        <v>2</v>
      </c>
      <c r="E12" s="14">
        <f t="shared" si="0"/>
        <v>0</v>
      </c>
      <c r="F12" s="8">
        <f t="shared" si="0"/>
        <v>0</v>
      </c>
      <c r="G12" s="9">
        <f t="shared" si="0"/>
        <v>1</v>
      </c>
      <c r="H12" s="11">
        <f t="shared" si="0"/>
        <v>0</v>
      </c>
      <c r="I12" s="11">
        <f t="shared" si="0"/>
        <v>0</v>
      </c>
      <c r="J12" s="8">
        <f t="shared" si="0"/>
        <v>5</v>
      </c>
      <c r="K12" s="9">
        <f t="shared" si="0"/>
        <v>2</v>
      </c>
      <c r="L12" s="11">
        <f t="shared" si="0"/>
        <v>2</v>
      </c>
      <c r="M12" s="14">
        <f t="shared" si="0"/>
        <v>0</v>
      </c>
      <c r="N12" s="8">
        <f t="shared" si="0"/>
        <v>1</v>
      </c>
      <c r="O12" s="9">
        <f t="shared" si="0"/>
        <v>1</v>
      </c>
      <c r="P12" s="11">
        <f t="shared" si="0"/>
        <v>1</v>
      </c>
      <c r="Q12" s="14">
        <f t="shared" si="0"/>
        <v>4</v>
      </c>
      <c r="R12" s="8">
        <f t="shared" si="0"/>
        <v>1</v>
      </c>
      <c r="S12" s="9">
        <f t="shared" si="0"/>
        <v>0</v>
      </c>
      <c r="T12" s="11">
        <f t="shared" si="0"/>
        <v>1</v>
      </c>
      <c r="U12" s="14">
        <f t="shared" si="0"/>
        <v>3</v>
      </c>
      <c r="V12" s="8">
        <f t="shared" si="0"/>
        <v>1</v>
      </c>
      <c r="W12" s="11">
        <f t="shared" si="0"/>
        <v>1</v>
      </c>
      <c r="X12" s="14">
        <f t="shared" si="0"/>
        <v>0</v>
      </c>
      <c r="Y12" s="8">
        <f t="shared" si="0"/>
        <v>0</v>
      </c>
      <c r="Z12" s="11">
        <f t="shared" si="0"/>
        <v>1</v>
      </c>
      <c r="AA12" s="14">
        <f t="shared" si="0"/>
        <v>2</v>
      </c>
      <c r="AB12" s="8">
        <f t="shared" si="0"/>
        <v>2</v>
      </c>
      <c r="AC12" s="14">
        <f t="shared" si="0"/>
        <v>0</v>
      </c>
      <c r="AD12" s="8">
        <f t="shared" si="0"/>
        <v>4</v>
      </c>
    </row>
    <row r="13" spans="1:31" x14ac:dyDescent="0.25">
      <c r="A13" s="4" t="s">
        <v>6</v>
      </c>
      <c r="B13" s="8">
        <f t="shared" ref="B13:AD13" si="1">COUNTIF(B3:B11,4)</f>
        <v>0</v>
      </c>
      <c r="C13" s="9">
        <f t="shared" si="1"/>
        <v>0</v>
      </c>
      <c r="D13" s="11">
        <f t="shared" si="1"/>
        <v>4</v>
      </c>
      <c r="E13" s="14">
        <f t="shared" si="1"/>
        <v>1</v>
      </c>
      <c r="F13" s="8">
        <f t="shared" si="1"/>
        <v>3</v>
      </c>
      <c r="G13" s="9">
        <f t="shared" si="1"/>
        <v>0</v>
      </c>
      <c r="H13" s="11">
        <f t="shared" si="1"/>
        <v>2</v>
      </c>
      <c r="I13" s="11">
        <f t="shared" si="1"/>
        <v>3</v>
      </c>
      <c r="J13" s="8">
        <f t="shared" si="1"/>
        <v>0</v>
      </c>
      <c r="K13" s="9">
        <f t="shared" si="1"/>
        <v>2</v>
      </c>
      <c r="L13" s="11">
        <f t="shared" si="1"/>
        <v>0</v>
      </c>
      <c r="M13" s="14">
        <f t="shared" si="1"/>
        <v>2</v>
      </c>
      <c r="N13" s="8">
        <f t="shared" si="1"/>
        <v>1</v>
      </c>
      <c r="O13" s="9">
        <f t="shared" si="1"/>
        <v>1</v>
      </c>
      <c r="P13" s="11">
        <f t="shared" si="1"/>
        <v>1</v>
      </c>
      <c r="Q13" s="14">
        <f t="shared" si="1"/>
        <v>2</v>
      </c>
      <c r="R13" s="8">
        <f t="shared" si="1"/>
        <v>4</v>
      </c>
      <c r="S13" s="9">
        <f t="shared" si="1"/>
        <v>0</v>
      </c>
      <c r="T13" s="11">
        <f t="shared" si="1"/>
        <v>0</v>
      </c>
      <c r="U13" s="14">
        <f t="shared" si="1"/>
        <v>0</v>
      </c>
      <c r="V13" s="8">
        <f t="shared" si="1"/>
        <v>1</v>
      </c>
      <c r="W13" s="11">
        <f t="shared" si="1"/>
        <v>1</v>
      </c>
      <c r="X13" s="14">
        <f t="shared" si="1"/>
        <v>2</v>
      </c>
      <c r="Y13" s="8">
        <f t="shared" si="1"/>
        <v>0</v>
      </c>
      <c r="Z13" s="11">
        <f t="shared" si="1"/>
        <v>2</v>
      </c>
      <c r="AA13" s="14">
        <f t="shared" si="1"/>
        <v>2</v>
      </c>
      <c r="AB13" s="8">
        <f t="shared" si="1"/>
        <v>0</v>
      </c>
      <c r="AC13" s="14">
        <f t="shared" si="1"/>
        <v>1</v>
      </c>
      <c r="AD13" s="8">
        <f t="shared" si="1"/>
        <v>0</v>
      </c>
    </row>
    <row r="14" spans="1:31" x14ac:dyDescent="0.25">
      <c r="A14" s="4" t="s">
        <v>9</v>
      </c>
      <c r="B14" s="8">
        <f t="shared" ref="B14:AD14" si="2">COUNTIF(B3:B11,3)</f>
        <v>4</v>
      </c>
      <c r="C14" s="9">
        <f t="shared" si="2"/>
        <v>3</v>
      </c>
      <c r="D14" s="11">
        <f t="shared" si="2"/>
        <v>1</v>
      </c>
      <c r="E14" s="14">
        <f t="shared" si="2"/>
        <v>0</v>
      </c>
      <c r="F14" s="8">
        <f t="shared" si="2"/>
        <v>1</v>
      </c>
      <c r="G14" s="9">
        <f t="shared" si="2"/>
        <v>1</v>
      </c>
      <c r="H14" s="11">
        <f t="shared" si="2"/>
        <v>2</v>
      </c>
      <c r="I14" s="11">
        <f t="shared" si="2"/>
        <v>3</v>
      </c>
      <c r="J14" s="8">
        <f t="shared" si="2"/>
        <v>2</v>
      </c>
      <c r="K14" s="9">
        <f t="shared" si="2"/>
        <v>2</v>
      </c>
      <c r="L14" s="11">
        <f t="shared" si="2"/>
        <v>1</v>
      </c>
      <c r="M14" s="14">
        <f t="shared" si="2"/>
        <v>0</v>
      </c>
      <c r="N14" s="8">
        <f t="shared" si="2"/>
        <v>1</v>
      </c>
      <c r="O14" s="9">
        <f t="shared" si="2"/>
        <v>1</v>
      </c>
      <c r="P14" s="11">
        <f t="shared" si="2"/>
        <v>4</v>
      </c>
      <c r="Q14" s="14">
        <f t="shared" si="2"/>
        <v>2</v>
      </c>
      <c r="R14" s="8">
        <f t="shared" si="2"/>
        <v>2</v>
      </c>
      <c r="S14" s="9">
        <f t="shared" si="2"/>
        <v>2</v>
      </c>
      <c r="T14" s="11">
        <f t="shared" si="2"/>
        <v>1</v>
      </c>
      <c r="U14" s="14">
        <f t="shared" si="2"/>
        <v>1</v>
      </c>
      <c r="V14" s="8">
        <f t="shared" si="2"/>
        <v>1</v>
      </c>
      <c r="W14" s="11">
        <f t="shared" si="2"/>
        <v>1</v>
      </c>
      <c r="X14" s="14">
        <f t="shared" si="2"/>
        <v>0</v>
      </c>
      <c r="Y14" s="8">
        <f t="shared" si="2"/>
        <v>2</v>
      </c>
      <c r="Z14" s="11">
        <f t="shared" si="2"/>
        <v>2</v>
      </c>
      <c r="AA14" s="14">
        <f t="shared" si="2"/>
        <v>2</v>
      </c>
      <c r="AB14" s="8">
        <f t="shared" si="2"/>
        <v>0</v>
      </c>
      <c r="AC14" s="14">
        <f t="shared" si="2"/>
        <v>3</v>
      </c>
      <c r="AD14" s="8">
        <f t="shared" si="2"/>
        <v>1</v>
      </c>
    </row>
    <row r="15" spans="1:31" x14ac:dyDescent="0.25">
      <c r="A15" s="4" t="s">
        <v>7</v>
      </c>
      <c r="B15" s="8">
        <f t="shared" ref="B15:AD15" si="3">COUNTIF(B3:B11,2)</f>
        <v>0</v>
      </c>
      <c r="C15" s="9">
        <f t="shared" si="3"/>
        <v>0</v>
      </c>
      <c r="D15" s="11">
        <f t="shared" si="3"/>
        <v>0</v>
      </c>
      <c r="E15" s="14">
        <f t="shared" si="3"/>
        <v>3</v>
      </c>
      <c r="F15" s="8">
        <f t="shared" si="3"/>
        <v>1</v>
      </c>
      <c r="G15" s="9">
        <f t="shared" si="3"/>
        <v>1</v>
      </c>
      <c r="H15" s="11">
        <f t="shared" si="3"/>
        <v>1</v>
      </c>
      <c r="I15" s="11">
        <f t="shared" si="3"/>
        <v>2</v>
      </c>
      <c r="J15" s="8">
        <f t="shared" si="3"/>
        <v>0</v>
      </c>
      <c r="K15" s="9">
        <f t="shared" si="3"/>
        <v>2</v>
      </c>
      <c r="L15" s="11">
        <f t="shared" si="3"/>
        <v>0</v>
      </c>
      <c r="M15" s="14">
        <f t="shared" si="3"/>
        <v>2</v>
      </c>
      <c r="N15" s="8">
        <f t="shared" si="3"/>
        <v>2</v>
      </c>
      <c r="O15" s="9">
        <f t="shared" si="3"/>
        <v>2</v>
      </c>
      <c r="P15" s="11">
        <f t="shared" si="3"/>
        <v>0</v>
      </c>
      <c r="Q15" s="14">
        <f t="shared" si="3"/>
        <v>0</v>
      </c>
      <c r="R15" s="8">
        <f t="shared" si="3"/>
        <v>1</v>
      </c>
      <c r="S15" s="9">
        <f t="shared" si="3"/>
        <v>1</v>
      </c>
      <c r="T15" s="11">
        <f t="shared" si="3"/>
        <v>2</v>
      </c>
      <c r="U15" s="14">
        <f t="shared" si="3"/>
        <v>1</v>
      </c>
      <c r="V15" s="8">
        <f t="shared" si="3"/>
        <v>3</v>
      </c>
      <c r="W15" s="11">
        <f t="shared" si="3"/>
        <v>2</v>
      </c>
      <c r="X15" s="14">
        <f t="shared" si="3"/>
        <v>1</v>
      </c>
      <c r="Y15" s="8">
        <f t="shared" si="3"/>
        <v>2</v>
      </c>
      <c r="Z15" s="11">
        <f t="shared" si="3"/>
        <v>1</v>
      </c>
      <c r="AA15" s="14">
        <f t="shared" si="3"/>
        <v>0</v>
      </c>
      <c r="AB15" s="8">
        <f t="shared" si="3"/>
        <v>0</v>
      </c>
      <c r="AC15" s="14">
        <f t="shared" si="3"/>
        <v>0</v>
      </c>
      <c r="AD15" s="8">
        <f t="shared" si="3"/>
        <v>1</v>
      </c>
    </row>
    <row r="16" spans="1:31" x14ac:dyDescent="0.25">
      <c r="A16" s="4" t="s">
        <v>8</v>
      </c>
      <c r="B16" s="8">
        <f t="shared" ref="B16:AD16" si="4">COUNTIF(B3:B11,1)</f>
        <v>4</v>
      </c>
      <c r="C16" s="9">
        <f t="shared" si="4"/>
        <v>5</v>
      </c>
      <c r="D16" s="11">
        <f t="shared" si="4"/>
        <v>1</v>
      </c>
      <c r="E16" s="14">
        <f t="shared" si="4"/>
        <v>4</v>
      </c>
      <c r="F16" s="8">
        <f t="shared" si="4"/>
        <v>3</v>
      </c>
      <c r="G16" s="9">
        <f t="shared" si="4"/>
        <v>5</v>
      </c>
      <c r="H16" s="11">
        <f t="shared" si="4"/>
        <v>3</v>
      </c>
      <c r="I16" s="11">
        <f t="shared" si="4"/>
        <v>0</v>
      </c>
      <c r="J16" s="8">
        <f t="shared" si="4"/>
        <v>1</v>
      </c>
      <c r="K16" s="9">
        <f t="shared" si="4"/>
        <v>0</v>
      </c>
      <c r="L16" s="11">
        <f t="shared" si="4"/>
        <v>5</v>
      </c>
      <c r="M16" s="14">
        <f t="shared" si="4"/>
        <v>4</v>
      </c>
      <c r="N16" s="8">
        <f t="shared" si="4"/>
        <v>3</v>
      </c>
      <c r="O16" s="9">
        <f t="shared" si="4"/>
        <v>3</v>
      </c>
      <c r="P16" s="11">
        <f t="shared" si="4"/>
        <v>2</v>
      </c>
      <c r="Q16" s="14">
        <f t="shared" si="4"/>
        <v>0</v>
      </c>
      <c r="R16" s="8">
        <f t="shared" si="4"/>
        <v>0</v>
      </c>
      <c r="S16" s="9">
        <f t="shared" si="4"/>
        <v>5</v>
      </c>
      <c r="T16" s="11">
        <f t="shared" si="4"/>
        <v>4</v>
      </c>
      <c r="U16" s="14">
        <f t="shared" si="4"/>
        <v>3</v>
      </c>
      <c r="V16" s="8">
        <f t="shared" si="4"/>
        <v>2</v>
      </c>
      <c r="W16" s="11">
        <f t="shared" si="4"/>
        <v>3</v>
      </c>
      <c r="X16" s="14">
        <f t="shared" si="4"/>
        <v>5</v>
      </c>
      <c r="Y16" s="8">
        <f t="shared" si="4"/>
        <v>4</v>
      </c>
      <c r="Z16" s="11">
        <f t="shared" si="4"/>
        <v>2</v>
      </c>
      <c r="AA16" s="14">
        <f t="shared" si="4"/>
        <v>2</v>
      </c>
      <c r="AB16" s="8">
        <f t="shared" si="4"/>
        <v>6</v>
      </c>
      <c r="AC16" s="14">
        <f t="shared" si="4"/>
        <v>4</v>
      </c>
      <c r="AD16" s="8">
        <f t="shared" si="4"/>
        <v>2</v>
      </c>
    </row>
    <row r="18" spans="1:3" x14ac:dyDescent="0.25">
      <c r="A18" s="3"/>
      <c r="B18" s="3" t="s">
        <v>0</v>
      </c>
      <c r="C18" s="15" t="s">
        <v>17</v>
      </c>
    </row>
    <row r="19" spans="1:3" x14ac:dyDescent="0.25">
      <c r="A19" s="4" t="s">
        <v>5</v>
      </c>
      <c r="B19" s="3">
        <f>B12+F12+J12+N12+R12+V12+Y12+AB12+AD12</f>
        <v>14</v>
      </c>
      <c r="C19" s="16">
        <f>B19/72</f>
        <v>0.19444444444444445</v>
      </c>
    </row>
    <row r="20" spans="1:3" x14ac:dyDescent="0.25">
      <c r="A20" s="4" t="s">
        <v>6</v>
      </c>
      <c r="B20" s="3">
        <f>B13+F13+J13+N13+R13+V13+Y13+AD13+AB13</f>
        <v>9</v>
      </c>
      <c r="C20" s="16">
        <f t="shared" ref="C20:C24" si="5">B20/72</f>
        <v>0.125</v>
      </c>
    </row>
    <row r="21" spans="1:3" x14ac:dyDescent="0.25">
      <c r="A21" s="4" t="s">
        <v>9</v>
      </c>
      <c r="B21" s="3">
        <f>B14+F14+J14+N14+R14+V14+Y14+AB14+AD14</f>
        <v>14</v>
      </c>
      <c r="C21" s="16">
        <f t="shared" si="5"/>
        <v>0.19444444444444445</v>
      </c>
    </row>
    <row r="22" spans="1:3" x14ac:dyDescent="0.25">
      <c r="A22" s="4" t="s">
        <v>7</v>
      </c>
      <c r="B22" s="3">
        <f>B15+F15+J15+N15+R15+V15+Y15+AD15+AB15</f>
        <v>10</v>
      </c>
      <c r="C22" s="16">
        <f t="shared" si="5"/>
        <v>0.1388888888888889</v>
      </c>
    </row>
    <row r="23" spans="1:3" x14ac:dyDescent="0.25">
      <c r="A23" s="4" t="s">
        <v>8</v>
      </c>
      <c r="B23" s="3">
        <f>B16+F16+J16+N16+R16+V16+Y16+AB16+AD16</f>
        <v>25</v>
      </c>
      <c r="C23" s="16">
        <f t="shared" si="5"/>
        <v>0.34722222222222221</v>
      </c>
    </row>
    <row r="24" spans="1:3" x14ac:dyDescent="0.25">
      <c r="A24" s="3" t="s">
        <v>18</v>
      </c>
      <c r="B24" s="3">
        <f>SUM(B19:B23)</f>
        <v>72</v>
      </c>
      <c r="C24" s="16">
        <f t="shared" si="5"/>
        <v>1</v>
      </c>
    </row>
    <row r="25" spans="1:3" x14ac:dyDescent="0.25">
      <c r="A25" s="1"/>
      <c r="B25" s="1"/>
      <c r="C25" s="1"/>
    </row>
    <row r="26" spans="1:3" x14ac:dyDescent="0.25">
      <c r="A26" s="3"/>
      <c r="B26" s="3" t="s">
        <v>1</v>
      </c>
      <c r="C26" s="15" t="s">
        <v>17</v>
      </c>
    </row>
    <row r="27" spans="1:3" x14ac:dyDescent="0.25">
      <c r="A27" s="4" t="s">
        <v>5</v>
      </c>
      <c r="B27" s="3">
        <f>C12+G12+K12+O12+S12</f>
        <v>4</v>
      </c>
      <c r="C27" s="16">
        <f>B27/40</f>
        <v>0.1</v>
      </c>
    </row>
    <row r="28" spans="1:3" x14ac:dyDescent="0.25">
      <c r="A28" s="4" t="s">
        <v>6</v>
      </c>
      <c r="B28" s="3">
        <f>C13+G13+K13+O13+S13</f>
        <v>3</v>
      </c>
      <c r="C28" s="16">
        <f t="shared" ref="C28:C32" si="6">B28/40</f>
        <v>7.4999999999999997E-2</v>
      </c>
    </row>
    <row r="29" spans="1:3" x14ac:dyDescent="0.25">
      <c r="A29" s="4" t="s">
        <v>9</v>
      </c>
      <c r="B29" s="3">
        <f t="shared" ref="B29:B31" si="7">C14+G14+K14+O14+S14</f>
        <v>9</v>
      </c>
      <c r="C29" s="16">
        <f t="shared" si="6"/>
        <v>0.22500000000000001</v>
      </c>
    </row>
    <row r="30" spans="1:3" x14ac:dyDescent="0.25">
      <c r="A30" s="4" t="s">
        <v>7</v>
      </c>
      <c r="B30" s="3">
        <f t="shared" si="7"/>
        <v>6</v>
      </c>
      <c r="C30" s="16">
        <f t="shared" si="6"/>
        <v>0.15</v>
      </c>
    </row>
    <row r="31" spans="1:3" x14ac:dyDescent="0.25">
      <c r="A31" s="4" t="s">
        <v>8</v>
      </c>
      <c r="B31" s="3">
        <f t="shared" si="7"/>
        <v>18</v>
      </c>
      <c r="C31" s="16">
        <f t="shared" si="6"/>
        <v>0.45</v>
      </c>
    </row>
    <row r="32" spans="1:3" x14ac:dyDescent="0.25">
      <c r="A32" s="3" t="s">
        <v>18</v>
      </c>
      <c r="B32" s="3">
        <f>SUM(B27:B31)</f>
        <v>40</v>
      </c>
      <c r="C32" s="16">
        <f t="shared" si="6"/>
        <v>1</v>
      </c>
    </row>
    <row r="33" spans="1:3" x14ac:dyDescent="0.25">
      <c r="A33" s="1"/>
      <c r="B33" s="1"/>
      <c r="C33" s="1"/>
    </row>
    <row r="34" spans="1:3" x14ac:dyDescent="0.25">
      <c r="A34" s="3"/>
      <c r="B34" s="3" t="s">
        <v>2</v>
      </c>
      <c r="C34" s="15" t="s">
        <v>17</v>
      </c>
    </row>
    <row r="35" spans="1:3" x14ac:dyDescent="0.25">
      <c r="A35" s="4" t="s">
        <v>5</v>
      </c>
      <c r="B35" s="3">
        <f>D12+H12+I12+L12+P12+T12+W12+Z12</f>
        <v>8</v>
      </c>
      <c r="C35" s="16">
        <f>B35/64</f>
        <v>0.125</v>
      </c>
    </row>
    <row r="36" spans="1:3" x14ac:dyDescent="0.25">
      <c r="A36" s="4" t="s">
        <v>6</v>
      </c>
      <c r="B36" s="3">
        <f>D13+H13+I13+L13+P13+T13+W13+Z13</f>
        <v>13</v>
      </c>
      <c r="C36" s="16">
        <f t="shared" ref="C36:C40" si="8">B36/64</f>
        <v>0.203125</v>
      </c>
    </row>
    <row r="37" spans="1:3" x14ac:dyDescent="0.25">
      <c r="A37" s="4" t="s">
        <v>9</v>
      </c>
      <c r="B37" s="3">
        <f t="shared" ref="B37:B39" si="9">D14+H14+I14+L14+P14+T14+W14+Z14</f>
        <v>15</v>
      </c>
      <c r="C37" s="16">
        <f t="shared" si="8"/>
        <v>0.234375</v>
      </c>
    </row>
    <row r="38" spans="1:3" x14ac:dyDescent="0.25">
      <c r="A38" s="4" t="s">
        <v>7</v>
      </c>
      <c r="B38" s="3">
        <f t="shared" si="9"/>
        <v>8</v>
      </c>
      <c r="C38" s="16">
        <f t="shared" si="8"/>
        <v>0.125</v>
      </c>
    </row>
    <row r="39" spans="1:3" x14ac:dyDescent="0.25">
      <c r="A39" s="4" t="s">
        <v>8</v>
      </c>
      <c r="B39" s="3">
        <f t="shared" si="9"/>
        <v>20</v>
      </c>
      <c r="C39" s="16">
        <f t="shared" si="8"/>
        <v>0.3125</v>
      </c>
    </row>
    <row r="40" spans="1:3" x14ac:dyDescent="0.25">
      <c r="A40" s="3" t="s">
        <v>18</v>
      </c>
      <c r="B40" s="3">
        <f>SUM(B35:B39)</f>
        <v>64</v>
      </c>
      <c r="C40" s="16">
        <f t="shared" si="8"/>
        <v>1</v>
      </c>
    </row>
    <row r="41" spans="1:3" x14ac:dyDescent="0.25">
      <c r="A41" s="1"/>
      <c r="B41" s="1"/>
      <c r="C41" s="1"/>
    </row>
    <row r="42" spans="1:3" x14ac:dyDescent="0.25">
      <c r="A42" s="3"/>
      <c r="B42" s="3" t="s">
        <v>3</v>
      </c>
      <c r="C42" s="15" t="s">
        <v>17</v>
      </c>
    </row>
    <row r="43" spans="1:3" x14ac:dyDescent="0.25">
      <c r="A43" s="4" t="s">
        <v>5</v>
      </c>
      <c r="B43" s="3">
        <f>E12+M12+Q12+U12+X12+AA12+AC12</f>
        <v>9</v>
      </c>
      <c r="C43" s="16">
        <f>B43/56</f>
        <v>0.16071428571428573</v>
      </c>
    </row>
    <row r="44" spans="1:3" x14ac:dyDescent="0.25">
      <c r="A44" s="4" t="s">
        <v>6</v>
      </c>
      <c r="B44" s="3">
        <f>E13+M13+Q13+U13+X13+AA13+AC13</f>
        <v>10</v>
      </c>
      <c r="C44" s="16">
        <f t="shared" ref="C44:C48" si="10">B44/56</f>
        <v>0.17857142857142858</v>
      </c>
    </row>
    <row r="45" spans="1:3" x14ac:dyDescent="0.25">
      <c r="A45" s="4" t="s">
        <v>9</v>
      </c>
      <c r="B45" s="3">
        <f t="shared" ref="B45:B47" si="11">E14+M14+Q14+U14+X14+AA14+AC14</f>
        <v>8</v>
      </c>
      <c r="C45" s="16">
        <f t="shared" si="10"/>
        <v>0.14285714285714285</v>
      </c>
    </row>
    <row r="46" spans="1:3" x14ac:dyDescent="0.25">
      <c r="A46" s="4" t="s">
        <v>7</v>
      </c>
      <c r="B46" s="3">
        <f t="shared" si="11"/>
        <v>7</v>
      </c>
      <c r="C46" s="16">
        <f t="shared" si="10"/>
        <v>0.125</v>
      </c>
    </row>
    <row r="47" spans="1:3" x14ac:dyDescent="0.25">
      <c r="A47" s="4" t="s">
        <v>8</v>
      </c>
      <c r="B47" s="3">
        <f t="shared" si="11"/>
        <v>22</v>
      </c>
      <c r="C47" s="16">
        <f t="shared" si="10"/>
        <v>0.39285714285714285</v>
      </c>
    </row>
    <row r="48" spans="1:3" x14ac:dyDescent="0.25">
      <c r="A48" s="3" t="s">
        <v>18</v>
      </c>
      <c r="B48" s="3">
        <f>SUM(B43:B47)</f>
        <v>56</v>
      </c>
      <c r="C48" s="16">
        <f t="shared" si="10"/>
        <v>1</v>
      </c>
    </row>
  </sheetData>
  <mergeCells count="1">
    <mergeCell ref="A1:A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AF9" sqref="AF9"/>
    </sheetView>
  </sheetViews>
  <sheetFormatPr baseColWidth="10" defaultRowHeight="15" x14ac:dyDescent="0.25"/>
  <cols>
    <col min="1" max="1" width="12.85546875" style="1" customWidth="1"/>
    <col min="2" max="31" width="5.7109375" style="1" customWidth="1"/>
  </cols>
  <sheetData>
    <row r="1" spans="1:31" x14ac:dyDescent="0.25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1</v>
      </c>
      <c r="C3" s="9">
        <v>3</v>
      </c>
      <c r="D3" s="11">
        <v>4</v>
      </c>
      <c r="E3" s="14">
        <v>1</v>
      </c>
      <c r="F3" s="8">
        <v>4</v>
      </c>
      <c r="G3" s="9">
        <v>3</v>
      </c>
      <c r="H3" s="11">
        <v>1</v>
      </c>
      <c r="I3" s="11">
        <v>1</v>
      </c>
      <c r="J3" s="8">
        <v>1</v>
      </c>
      <c r="K3" s="9">
        <v>1</v>
      </c>
      <c r="L3" s="11">
        <v>1</v>
      </c>
      <c r="M3" s="14">
        <v>1</v>
      </c>
      <c r="N3" s="8">
        <v>1</v>
      </c>
      <c r="O3" s="9">
        <v>1</v>
      </c>
      <c r="P3" s="11">
        <v>4</v>
      </c>
      <c r="Q3" s="14">
        <v>1</v>
      </c>
      <c r="R3" s="8">
        <v>4</v>
      </c>
      <c r="S3" s="9">
        <v>1</v>
      </c>
      <c r="T3" s="11">
        <v>1</v>
      </c>
      <c r="U3" s="14">
        <v>3</v>
      </c>
      <c r="V3" s="8">
        <v>4</v>
      </c>
      <c r="W3" s="11">
        <v>3</v>
      </c>
      <c r="X3" s="14">
        <v>5</v>
      </c>
      <c r="Y3" s="8">
        <v>1</v>
      </c>
      <c r="Z3" s="11">
        <v>1</v>
      </c>
      <c r="AA3" s="14">
        <v>3</v>
      </c>
      <c r="AB3" s="8">
        <v>1</v>
      </c>
      <c r="AC3" s="14">
        <v>4</v>
      </c>
      <c r="AD3" s="8">
        <v>1</v>
      </c>
      <c r="AE3" s="18" t="s">
        <v>21</v>
      </c>
    </row>
    <row r="4" spans="1:31" x14ac:dyDescent="0.25">
      <c r="A4" s="2">
        <v>2</v>
      </c>
      <c r="B4" s="8">
        <v>1</v>
      </c>
      <c r="C4" s="9">
        <v>4</v>
      </c>
      <c r="D4" s="11">
        <v>4</v>
      </c>
      <c r="E4" s="14">
        <v>1</v>
      </c>
      <c r="F4" s="8">
        <v>4</v>
      </c>
      <c r="G4" s="9">
        <v>4</v>
      </c>
      <c r="H4" s="11">
        <v>4</v>
      </c>
      <c r="I4" s="11">
        <v>4</v>
      </c>
      <c r="J4" s="8">
        <v>1</v>
      </c>
      <c r="K4" s="9">
        <v>4</v>
      </c>
      <c r="L4" s="11">
        <v>4</v>
      </c>
      <c r="M4" s="14">
        <v>4</v>
      </c>
      <c r="N4" s="8">
        <v>1</v>
      </c>
      <c r="O4" s="9">
        <v>4</v>
      </c>
      <c r="P4" s="11">
        <v>4</v>
      </c>
      <c r="Q4" s="14">
        <v>4</v>
      </c>
      <c r="R4" s="8">
        <v>4</v>
      </c>
      <c r="S4" s="9">
        <v>4</v>
      </c>
      <c r="T4" s="11">
        <v>4</v>
      </c>
      <c r="U4" s="14">
        <v>4</v>
      </c>
      <c r="V4" s="8">
        <v>1</v>
      </c>
      <c r="W4" s="11">
        <v>1</v>
      </c>
      <c r="X4" s="14">
        <v>4</v>
      </c>
      <c r="Y4" s="8">
        <v>1</v>
      </c>
      <c r="Z4" s="11">
        <v>4</v>
      </c>
      <c r="AA4" s="14">
        <v>4</v>
      </c>
      <c r="AB4" s="8">
        <v>1</v>
      </c>
      <c r="AC4" s="14">
        <v>4</v>
      </c>
      <c r="AD4" s="8">
        <v>4</v>
      </c>
      <c r="AE4" s="18" t="s">
        <v>21</v>
      </c>
    </row>
    <row r="5" spans="1:31" x14ac:dyDescent="0.25">
      <c r="A5" s="2">
        <v>3</v>
      </c>
      <c r="B5" s="8">
        <v>1</v>
      </c>
      <c r="C5" s="9">
        <v>2</v>
      </c>
      <c r="D5" s="11">
        <v>4</v>
      </c>
      <c r="E5" s="14">
        <v>1</v>
      </c>
      <c r="F5" s="8">
        <v>4</v>
      </c>
      <c r="G5" s="9">
        <v>1</v>
      </c>
      <c r="H5" s="11">
        <v>1</v>
      </c>
      <c r="I5" s="11">
        <v>2</v>
      </c>
      <c r="J5" s="8">
        <v>4</v>
      </c>
      <c r="K5" s="9">
        <v>2</v>
      </c>
      <c r="L5" s="11">
        <v>4</v>
      </c>
      <c r="M5" s="14">
        <v>2</v>
      </c>
      <c r="N5" s="8">
        <v>1</v>
      </c>
      <c r="O5" s="9">
        <v>2</v>
      </c>
      <c r="P5" s="11">
        <v>3</v>
      </c>
      <c r="Q5" s="14">
        <v>4</v>
      </c>
      <c r="R5" s="8">
        <v>2</v>
      </c>
      <c r="S5" s="9">
        <v>4</v>
      </c>
      <c r="T5" s="11">
        <v>3</v>
      </c>
      <c r="U5" s="14">
        <v>3</v>
      </c>
      <c r="V5" s="8">
        <v>2</v>
      </c>
      <c r="W5" s="11">
        <v>3</v>
      </c>
      <c r="X5" s="14">
        <v>5</v>
      </c>
      <c r="Y5" s="8">
        <v>3</v>
      </c>
      <c r="Z5" s="11">
        <v>2</v>
      </c>
      <c r="AA5" s="14">
        <v>3</v>
      </c>
      <c r="AB5" s="8">
        <v>1</v>
      </c>
      <c r="AC5" s="14">
        <v>5</v>
      </c>
      <c r="AD5" s="8">
        <v>1</v>
      </c>
      <c r="AE5" s="18" t="s">
        <v>21</v>
      </c>
    </row>
    <row r="6" spans="1:31" x14ac:dyDescent="0.25">
      <c r="A6" s="2">
        <v>4</v>
      </c>
      <c r="B6" s="8">
        <v>2</v>
      </c>
      <c r="C6" s="9">
        <v>5</v>
      </c>
      <c r="D6" s="11">
        <v>5</v>
      </c>
      <c r="E6" s="14">
        <v>2</v>
      </c>
      <c r="F6" s="8">
        <v>5</v>
      </c>
      <c r="G6" s="9">
        <v>5</v>
      </c>
      <c r="H6" s="11">
        <v>1</v>
      </c>
      <c r="I6" s="11">
        <v>1</v>
      </c>
      <c r="J6" s="8">
        <v>1</v>
      </c>
      <c r="K6" s="9">
        <v>1</v>
      </c>
      <c r="L6" s="11">
        <v>1</v>
      </c>
      <c r="M6" s="14">
        <v>1</v>
      </c>
      <c r="N6" s="8">
        <v>1</v>
      </c>
      <c r="O6" s="9">
        <v>3</v>
      </c>
      <c r="P6" s="11">
        <v>3</v>
      </c>
      <c r="Q6" s="14">
        <v>3</v>
      </c>
      <c r="R6" s="8">
        <v>3</v>
      </c>
      <c r="S6" s="9">
        <v>1</v>
      </c>
      <c r="T6" s="11">
        <v>3</v>
      </c>
      <c r="U6" s="14">
        <v>5</v>
      </c>
      <c r="V6" s="8">
        <v>3</v>
      </c>
      <c r="W6" s="11">
        <v>1</v>
      </c>
      <c r="X6" s="14">
        <v>1</v>
      </c>
      <c r="Y6" s="8">
        <v>1</v>
      </c>
      <c r="Z6" s="11">
        <v>1</v>
      </c>
      <c r="AA6" s="14">
        <v>5</v>
      </c>
      <c r="AB6" s="8">
        <v>1</v>
      </c>
      <c r="AC6" s="14">
        <v>5</v>
      </c>
      <c r="AD6" s="8">
        <v>1</v>
      </c>
      <c r="AE6" s="18" t="s">
        <v>21</v>
      </c>
    </row>
    <row r="7" spans="1:31" x14ac:dyDescent="0.25">
      <c r="A7" s="2">
        <v>5</v>
      </c>
      <c r="B7" s="8">
        <v>1</v>
      </c>
      <c r="C7" s="9">
        <v>3</v>
      </c>
      <c r="D7" s="11">
        <v>5</v>
      </c>
      <c r="E7" s="14">
        <v>1</v>
      </c>
      <c r="F7" s="8">
        <v>3</v>
      </c>
      <c r="G7" s="9">
        <v>3</v>
      </c>
      <c r="H7" s="11">
        <v>1</v>
      </c>
      <c r="I7" s="11">
        <v>1</v>
      </c>
      <c r="J7" s="8">
        <v>3</v>
      </c>
      <c r="K7" s="9">
        <v>4</v>
      </c>
      <c r="L7" s="11">
        <v>1</v>
      </c>
      <c r="M7" s="14">
        <v>3</v>
      </c>
      <c r="N7" s="8">
        <v>1</v>
      </c>
      <c r="O7" s="9">
        <v>3</v>
      </c>
      <c r="P7" s="11">
        <v>4</v>
      </c>
      <c r="Q7" s="14">
        <v>3</v>
      </c>
      <c r="R7" s="8">
        <v>3</v>
      </c>
      <c r="S7" s="9">
        <v>1</v>
      </c>
      <c r="T7" s="11">
        <v>3</v>
      </c>
      <c r="U7" s="14">
        <v>1</v>
      </c>
      <c r="V7" s="8">
        <v>3</v>
      </c>
      <c r="W7" s="11">
        <v>1</v>
      </c>
      <c r="X7" s="14">
        <v>3</v>
      </c>
      <c r="Y7" s="8">
        <v>3</v>
      </c>
      <c r="Z7" s="11">
        <v>3</v>
      </c>
      <c r="AA7" s="14">
        <v>3</v>
      </c>
      <c r="AB7" s="8">
        <v>1</v>
      </c>
      <c r="AC7" s="14">
        <v>4</v>
      </c>
      <c r="AD7" s="8">
        <v>1</v>
      </c>
      <c r="AE7" s="18" t="s">
        <v>21</v>
      </c>
    </row>
    <row r="8" spans="1:31" x14ac:dyDescent="0.25">
      <c r="A8" s="2">
        <v>6</v>
      </c>
      <c r="B8" s="8">
        <v>3</v>
      </c>
      <c r="C8" s="9">
        <v>4</v>
      </c>
      <c r="D8" s="11">
        <v>4</v>
      </c>
      <c r="E8" s="14">
        <v>3</v>
      </c>
      <c r="F8" s="8">
        <v>4</v>
      </c>
      <c r="G8" s="9">
        <v>2</v>
      </c>
      <c r="H8" s="11">
        <v>5</v>
      </c>
      <c r="I8" s="11">
        <v>5</v>
      </c>
      <c r="J8" s="8">
        <v>4</v>
      </c>
      <c r="K8" s="9">
        <v>4</v>
      </c>
      <c r="L8" s="11">
        <v>5</v>
      </c>
      <c r="M8" s="14">
        <v>3</v>
      </c>
      <c r="N8" s="8">
        <v>4</v>
      </c>
      <c r="O8" s="9">
        <v>3</v>
      </c>
      <c r="P8" s="11">
        <v>4</v>
      </c>
      <c r="Q8" s="14">
        <v>4</v>
      </c>
      <c r="R8" s="8">
        <v>5</v>
      </c>
      <c r="S8" s="9">
        <v>3</v>
      </c>
      <c r="T8" s="11">
        <v>4</v>
      </c>
      <c r="U8" s="14">
        <v>4</v>
      </c>
      <c r="V8" s="8">
        <v>3</v>
      </c>
      <c r="W8" s="11">
        <v>3</v>
      </c>
      <c r="X8" s="14">
        <v>4</v>
      </c>
      <c r="Y8" s="8">
        <v>3</v>
      </c>
      <c r="Z8" s="11">
        <v>3</v>
      </c>
      <c r="AA8" s="14">
        <v>4</v>
      </c>
      <c r="AB8" s="8">
        <v>2</v>
      </c>
      <c r="AC8" s="14">
        <v>2</v>
      </c>
      <c r="AD8" s="8">
        <v>2</v>
      </c>
      <c r="AE8" s="18" t="s">
        <v>3</v>
      </c>
    </row>
    <row r="9" spans="1:31" x14ac:dyDescent="0.25">
      <c r="A9" s="2">
        <v>7</v>
      </c>
      <c r="B9" s="8">
        <v>1</v>
      </c>
      <c r="C9" s="9">
        <v>1</v>
      </c>
      <c r="D9" s="11">
        <v>2</v>
      </c>
      <c r="E9" s="14">
        <v>2</v>
      </c>
      <c r="F9" s="8">
        <v>2</v>
      </c>
      <c r="G9" s="9">
        <v>1</v>
      </c>
      <c r="H9" s="11">
        <v>2</v>
      </c>
      <c r="I9" s="11">
        <v>1</v>
      </c>
      <c r="J9" s="8">
        <v>2</v>
      </c>
      <c r="K9" s="9">
        <v>3</v>
      </c>
      <c r="L9" s="11">
        <v>1</v>
      </c>
      <c r="M9" s="14">
        <v>2</v>
      </c>
      <c r="N9" s="8">
        <v>4</v>
      </c>
      <c r="O9" s="9">
        <v>2</v>
      </c>
      <c r="P9" s="11">
        <v>3</v>
      </c>
      <c r="Q9" s="14">
        <v>1</v>
      </c>
      <c r="R9" s="8">
        <v>5</v>
      </c>
      <c r="S9" s="9">
        <v>2</v>
      </c>
      <c r="T9" s="11">
        <v>2</v>
      </c>
      <c r="U9" s="14">
        <v>2</v>
      </c>
      <c r="V9" s="8">
        <v>2</v>
      </c>
      <c r="W9" s="11">
        <v>2</v>
      </c>
      <c r="X9" s="14">
        <v>2</v>
      </c>
      <c r="Y9" s="8">
        <v>1</v>
      </c>
      <c r="Z9" s="11">
        <v>2</v>
      </c>
      <c r="AA9" s="14">
        <v>1</v>
      </c>
      <c r="AB9" s="8">
        <v>2</v>
      </c>
      <c r="AC9" s="14">
        <v>3</v>
      </c>
      <c r="AD9" s="8">
        <v>2</v>
      </c>
      <c r="AE9" s="18" t="s">
        <v>3</v>
      </c>
    </row>
    <row r="10" spans="1:31" x14ac:dyDescent="0.25">
      <c r="A10" s="2">
        <v>8</v>
      </c>
      <c r="B10" s="8">
        <v>2</v>
      </c>
      <c r="C10" s="9">
        <v>1</v>
      </c>
      <c r="D10" s="11">
        <v>2</v>
      </c>
      <c r="E10" s="14">
        <v>1</v>
      </c>
      <c r="F10" s="8">
        <v>4</v>
      </c>
      <c r="G10" s="9">
        <v>3</v>
      </c>
      <c r="H10" s="11">
        <v>1</v>
      </c>
      <c r="I10" s="11">
        <v>3</v>
      </c>
      <c r="J10" s="8">
        <v>2</v>
      </c>
      <c r="K10" s="9">
        <v>1</v>
      </c>
      <c r="L10" s="11">
        <v>1</v>
      </c>
      <c r="M10" s="14">
        <v>2</v>
      </c>
      <c r="N10" s="8">
        <v>2</v>
      </c>
      <c r="O10" s="9">
        <v>3</v>
      </c>
      <c r="P10" s="11">
        <v>2</v>
      </c>
      <c r="Q10" s="14">
        <v>4</v>
      </c>
      <c r="R10" s="8">
        <v>2</v>
      </c>
      <c r="S10" s="9">
        <v>3</v>
      </c>
      <c r="T10" s="11">
        <v>2</v>
      </c>
      <c r="U10" s="14">
        <v>2</v>
      </c>
      <c r="V10" s="8">
        <v>2</v>
      </c>
      <c r="W10" s="11">
        <v>2</v>
      </c>
      <c r="X10" s="14">
        <v>3</v>
      </c>
      <c r="Y10" s="8">
        <v>1</v>
      </c>
      <c r="Z10" s="11">
        <v>3</v>
      </c>
      <c r="AA10" s="14">
        <v>2</v>
      </c>
      <c r="AB10" s="8">
        <v>2</v>
      </c>
      <c r="AC10" s="14">
        <v>2</v>
      </c>
      <c r="AD10" s="8">
        <v>1</v>
      </c>
      <c r="AE10" s="18" t="s">
        <v>3</v>
      </c>
    </row>
    <row r="11" spans="1:31" x14ac:dyDescent="0.25">
      <c r="A11" s="2">
        <v>9</v>
      </c>
      <c r="B11" s="8">
        <v>3</v>
      </c>
      <c r="C11" s="9">
        <v>1</v>
      </c>
      <c r="D11" s="11">
        <v>3</v>
      </c>
      <c r="E11" s="14">
        <v>1</v>
      </c>
      <c r="F11" s="8">
        <v>5</v>
      </c>
      <c r="G11" s="9">
        <v>1</v>
      </c>
      <c r="H11" s="11">
        <v>1</v>
      </c>
      <c r="I11" s="11">
        <v>1</v>
      </c>
      <c r="J11" s="8">
        <v>5</v>
      </c>
      <c r="K11" s="9">
        <v>1</v>
      </c>
      <c r="L11" s="11">
        <v>1</v>
      </c>
      <c r="M11" s="14">
        <v>1</v>
      </c>
      <c r="N11" s="8">
        <v>1</v>
      </c>
      <c r="O11" s="9">
        <v>1</v>
      </c>
      <c r="P11" s="11">
        <v>3</v>
      </c>
      <c r="Q11" s="14">
        <v>3</v>
      </c>
      <c r="R11" s="8">
        <v>1</v>
      </c>
      <c r="S11" s="9">
        <v>1</v>
      </c>
      <c r="T11" s="11">
        <v>3</v>
      </c>
      <c r="U11" s="14">
        <v>3</v>
      </c>
      <c r="V11" s="8">
        <v>2</v>
      </c>
      <c r="W11" s="11">
        <v>2</v>
      </c>
      <c r="X11" s="14">
        <v>1</v>
      </c>
      <c r="Y11" s="8">
        <v>1</v>
      </c>
      <c r="Z11" s="11">
        <v>2</v>
      </c>
      <c r="AA11" s="14">
        <v>3</v>
      </c>
      <c r="AB11" s="8">
        <v>2</v>
      </c>
      <c r="AC11" s="14">
        <v>1</v>
      </c>
      <c r="AD11" s="8">
        <v>2</v>
      </c>
      <c r="AE11" s="18" t="s">
        <v>3</v>
      </c>
    </row>
    <row r="12" spans="1:31" x14ac:dyDescent="0.25">
      <c r="A12" s="2">
        <v>10</v>
      </c>
      <c r="B12" s="8">
        <v>1</v>
      </c>
      <c r="C12" s="9">
        <v>1</v>
      </c>
      <c r="D12" s="11">
        <v>1</v>
      </c>
      <c r="E12" s="14">
        <v>2</v>
      </c>
      <c r="F12" s="8">
        <v>1</v>
      </c>
      <c r="G12" s="9">
        <v>5</v>
      </c>
      <c r="H12" s="11">
        <v>1</v>
      </c>
      <c r="I12" s="11">
        <v>2</v>
      </c>
      <c r="J12" s="8">
        <v>1</v>
      </c>
      <c r="K12" s="9">
        <v>1</v>
      </c>
      <c r="L12" s="11">
        <v>2</v>
      </c>
      <c r="M12" s="14">
        <v>2</v>
      </c>
      <c r="N12" s="8">
        <v>2</v>
      </c>
      <c r="O12" s="9">
        <v>2</v>
      </c>
      <c r="P12" s="11">
        <v>1</v>
      </c>
      <c r="Q12" s="14">
        <v>2</v>
      </c>
      <c r="R12" s="8">
        <v>2</v>
      </c>
      <c r="S12" s="9">
        <v>2</v>
      </c>
      <c r="T12" s="11">
        <v>1</v>
      </c>
      <c r="U12" s="14">
        <v>4</v>
      </c>
      <c r="V12" s="8">
        <v>2</v>
      </c>
      <c r="W12" s="11">
        <v>1</v>
      </c>
      <c r="X12" s="14">
        <v>1</v>
      </c>
      <c r="Y12" s="8">
        <v>3</v>
      </c>
      <c r="Z12" s="11">
        <v>2</v>
      </c>
      <c r="AA12" s="14">
        <v>2</v>
      </c>
      <c r="AB12" s="8">
        <v>3</v>
      </c>
      <c r="AC12" s="14">
        <v>1</v>
      </c>
      <c r="AD12" s="8">
        <v>1</v>
      </c>
      <c r="AE12" s="18" t="s">
        <v>3</v>
      </c>
    </row>
    <row r="13" spans="1:31" x14ac:dyDescent="0.25">
      <c r="A13" s="2">
        <v>11</v>
      </c>
      <c r="B13" s="8">
        <v>1</v>
      </c>
      <c r="C13" s="9">
        <v>3</v>
      </c>
      <c r="D13" s="11">
        <v>1</v>
      </c>
      <c r="E13" s="14">
        <v>1</v>
      </c>
      <c r="F13" s="8">
        <v>4</v>
      </c>
      <c r="G13" s="9">
        <v>3</v>
      </c>
      <c r="H13" s="11">
        <v>4</v>
      </c>
      <c r="I13" s="11">
        <v>4</v>
      </c>
      <c r="J13" s="8">
        <v>3</v>
      </c>
      <c r="K13" s="9">
        <v>3</v>
      </c>
      <c r="L13" s="11">
        <v>4</v>
      </c>
      <c r="M13" s="14">
        <v>3</v>
      </c>
      <c r="N13" s="8">
        <v>1</v>
      </c>
      <c r="O13" s="9">
        <v>3</v>
      </c>
      <c r="P13" s="11">
        <v>5</v>
      </c>
      <c r="Q13" s="14">
        <v>4</v>
      </c>
      <c r="R13" s="8">
        <v>2</v>
      </c>
      <c r="S13" s="9">
        <v>3</v>
      </c>
      <c r="T13" s="11">
        <v>4</v>
      </c>
      <c r="U13" s="14">
        <v>4</v>
      </c>
      <c r="V13" s="8">
        <v>1</v>
      </c>
      <c r="W13" s="11">
        <v>3</v>
      </c>
      <c r="X13" s="14">
        <v>3</v>
      </c>
      <c r="Y13" s="8">
        <v>3</v>
      </c>
      <c r="Z13" s="11">
        <v>4</v>
      </c>
      <c r="AA13" s="14">
        <v>4</v>
      </c>
      <c r="AB13" s="8">
        <v>5</v>
      </c>
      <c r="AC13" s="14">
        <v>3</v>
      </c>
      <c r="AD13" s="8">
        <v>3</v>
      </c>
      <c r="AE13" s="18" t="s">
        <v>3</v>
      </c>
    </row>
    <row r="14" spans="1:31" x14ac:dyDescent="0.25">
      <c r="A14" s="2">
        <v>12</v>
      </c>
      <c r="B14" s="8">
        <v>1</v>
      </c>
      <c r="C14" s="9">
        <v>4</v>
      </c>
      <c r="D14" s="11">
        <v>4</v>
      </c>
      <c r="E14" s="14">
        <v>2</v>
      </c>
      <c r="F14" s="8">
        <v>4</v>
      </c>
      <c r="G14" s="9">
        <v>1</v>
      </c>
      <c r="H14" s="11">
        <v>4</v>
      </c>
      <c r="I14" s="11">
        <v>3</v>
      </c>
      <c r="J14" s="8">
        <v>4</v>
      </c>
      <c r="K14" s="9">
        <v>5</v>
      </c>
      <c r="L14" s="11">
        <v>1</v>
      </c>
      <c r="M14" s="14">
        <v>1</v>
      </c>
      <c r="N14" s="8">
        <v>3</v>
      </c>
      <c r="O14" s="9">
        <v>1</v>
      </c>
      <c r="P14" s="11">
        <v>4</v>
      </c>
      <c r="Q14" s="14">
        <v>5</v>
      </c>
      <c r="R14" s="8">
        <v>4</v>
      </c>
      <c r="S14" s="9">
        <v>3</v>
      </c>
      <c r="T14" s="11">
        <v>4</v>
      </c>
      <c r="U14" s="14">
        <v>4</v>
      </c>
      <c r="V14" s="8">
        <v>1</v>
      </c>
      <c r="W14" s="11">
        <v>5</v>
      </c>
      <c r="X14" s="14">
        <v>4</v>
      </c>
      <c r="Y14" s="8">
        <v>1</v>
      </c>
      <c r="Z14" s="11">
        <v>5</v>
      </c>
      <c r="AA14" s="14">
        <v>3</v>
      </c>
      <c r="AB14" s="8">
        <v>3</v>
      </c>
      <c r="AC14" s="14">
        <v>4</v>
      </c>
      <c r="AD14" s="8">
        <v>5</v>
      </c>
      <c r="AE14" s="18" t="s">
        <v>21</v>
      </c>
    </row>
    <row r="15" spans="1:31" x14ac:dyDescent="0.25">
      <c r="A15" s="2">
        <v>13</v>
      </c>
      <c r="B15" s="8">
        <v>1</v>
      </c>
      <c r="C15" s="9">
        <v>2</v>
      </c>
      <c r="D15" s="11">
        <v>3</v>
      </c>
      <c r="E15" s="14">
        <v>1</v>
      </c>
      <c r="F15" s="8">
        <v>1</v>
      </c>
      <c r="G15" s="9">
        <v>1</v>
      </c>
      <c r="H15" s="11">
        <v>1</v>
      </c>
      <c r="I15" s="11">
        <v>2</v>
      </c>
      <c r="J15" s="8">
        <v>1</v>
      </c>
      <c r="K15" s="9">
        <v>2</v>
      </c>
      <c r="L15" s="11">
        <v>2</v>
      </c>
      <c r="M15" s="14">
        <v>1</v>
      </c>
      <c r="N15" s="8">
        <v>1</v>
      </c>
      <c r="O15" s="9">
        <v>1</v>
      </c>
      <c r="P15" s="11">
        <v>5</v>
      </c>
      <c r="Q15" s="14">
        <v>3</v>
      </c>
      <c r="R15" s="8">
        <v>1</v>
      </c>
      <c r="S15" s="9">
        <v>2</v>
      </c>
      <c r="T15" s="11">
        <v>1</v>
      </c>
      <c r="U15" s="14">
        <v>1</v>
      </c>
      <c r="V15" s="8">
        <v>1</v>
      </c>
      <c r="W15" s="11">
        <v>2</v>
      </c>
      <c r="X15" s="14">
        <v>3</v>
      </c>
      <c r="Y15" s="8">
        <v>1</v>
      </c>
      <c r="Z15" s="11">
        <v>2</v>
      </c>
      <c r="AA15" s="14">
        <v>1</v>
      </c>
      <c r="AB15" s="8">
        <v>1</v>
      </c>
      <c r="AC15" s="14">
        <v>3</v>
      </c>
      <c r="AD15" s="8">
        <v>1</v>
      </c>
      <c r="AE15" s="18" t="s">
        <v>21</v>
      </c>
    </row>
    <row r="16" spans="1:31" x14ac:dyDescent="0.25">
      <c r="A16" s="4" t="s">
        <v>5</v>
      </c>
      <c r="B16" s="8">
        <f t="shared" ref="B16:AD16" si="0">COUNTIF(B3:B15,5)</f>
        <v>0</v>
      </c>
      <c r="C16" s="9">
        <f t="shared" si="0"/>
        <v>1</v>
      </c>
      <c r="D16" s="11">
        <f t="shared" si="0"/>
        <v>2</v>
      </c>
      <c r="E16" s="14">
        <f t="shared" si="0"/>
        <v>0</v>
      </c>
      <c r="F16" s="8">
        <f t="shared" si="0"/>
        <v>2</v>
      </c>
      <c r="G16" s="9">
        <f t="shared" si="0"/>
        <v>2</v>
      </c>
      <c r="H16" s="11">
        <f t="shared" si="0"/>
        <v>1</v>
      </c>
      <c r="I16" s="11">
        <f t="shared" si="0"/>
        <v>1</v>
      </c>
      <c r="J16" s="8">
        <f t="shared" si="0"/>
        <v>1</v>
      </c>
      <c r="K16" s="9">
        <f t="shared" si="0"/>
        <v>1</v>
      </c>
      <c r="L16" s="11">
        <f t="shared" si="0"/>
        <v>1</v>
      </c>
      <c r="M16" s="14">
        <f t="shared" si="0"/>
        <v>0</v>
      </c>
      <c r="N16" s="8">
        <f t="shared" si="0"/>
        <v>0</v>
      </c>
      <c r="O16" s="9">
        <f t="shared" si="0"/>
        <v>0</v>
      </c>
      <c r="P16" s="11">
        <f t="shared" si="0"/>
        <v>2</v>
      </c>
      <c r="Q16" s="14">
        <f t="shared" si="0"/>
        <v>1</v>
      </c>
      <c r="R16" s="8">
        <f t="shared" si="0"/>
        <v>2</v>
      </c>
      <c r="S16" s="9">
        <f t="shared" si="0"/>
        <v>0</v>
      </c>
      <c r="T16" s="11">
        <f t="shared" si="0"/>
        <v>0</v>
      </c>
      <c r="U16" s="14">
        <f t="shared" si="0"/>
        <v>1</v>
      </c>
      <c r="V16" s="8">
        <f t="shared" si="0"/>
        <v>0</v>
      </c>
      <c r="W16" s="11">
        <f t="shared" si="0"/>
        <v>1</v>
      </c>
      <c r="X16" s="14">
        <f t="shared" si="0"/>
        <v>2</v>
      </c>
      <c r="Y16" s="8">
        <f t="shared" si="0"/>
        <v>0</v>
      </c>
      <c r="Z16" s="11">
        <f t="shared" si="0"/>
        <v>1</v>
      </c>
      <c r="AA16" s="14">
        <f t="shared" si="0"/>
        <v>1</v>
      </c>
      <c r="AB16" s="8">
        <f t="shared" si="0"/>
        <v>1</v>
      </c>
      <c r="AC16" s="14">
        <f t="shared" si="0"/>
        <v>2</v>
      </c>
      <c r="AD16" s="8">
        <f t="shared" si="0"/>
        <v>1</v>
      </c>
    </row>
    <row r="17" spans="1:30" x14ac:dyDescent="0.25">
      <c r="A17" s="4" t="s">
        <v>6</v>
      </c>
      <c r="B17" s="8">
        <f t="shared" ref="B17:AD17" si="1">COUNTIF(B3:B15,4)</f>
        <v>0</v>
      </c>
      <c r="C17" s="9">
        <f t="shared" si="1"/>
        <v>3</v>
      </c>
      <c r="D17" s="11">
        <f t="shared" si="1"/>
        <v>5</v>
      </c>
      <c r="E17" s="14">
        <f t="shared" si="1"/>
        <v>0</v>
      </c>
      <c r="F17" s="8">
        <f t="shared" si="1"/>
        <v>7</v>
      </c>
      <c r="G17" s="9">
        <f t="shared" si="1"/>
        <v>1</v>
      </c>
      <c r="H17" s="11">
        <f t="shared" si="1"/>
        <v>3</v>
      </c>
      <c r="I17" s="11">
        <f t="shared" si="1"/>
        <v>2</v>
      </c>
      <c r="J17" s="8">
        <f t="shared" si="1"/>
        <v>3</v>
      </c>
      <c r="K17" s="9">
        <f t="shared" si="1"/>
        <v>3</v>
      </c>
      <c r="L17" s="11">
        <f t="shared" si="1"/>
        <v>3</v>
      </c>
      <c r="M17" s="14">
        <f t="shared" si="1"/>
        <v>1</v>
      </c>
      <c r="N17" s="8">
        <f t="shared" si="1"/>
        <v>2</v>
      </c>
      <c r="O17" s="9">
        <f t="shared" si="1"/>
        <v>1</v>
      </c>
      <c r="P17" s="11">
        <f t="shared" si="1"/>
        <v>5</v>
      </c>
      <c r="Q17" s="14">
        <f t="shared" si="1"/>
        <v>5</v>
      </c>
      <c r="R17" s="8">
        <f t="shared" si="1"/>
        <v>3</v>
      </c>
      <c r="S17" s="9">
        <f t="shared" si="1"/>
        <v>2</v>
      </c>
      <c r="T17" s="11">
        <f t="shared" si="1"/>
        <v>4</v>
      </c>
      <c r="U17" s="14">
        <f t="shared" si="1"/>
        <v>5</v>
      </c>
      <c r="V17" s="8">
        <f t="shared" si="1"/>
        <v>1</v>
      </c>
      <c r="W17" s="11">
        <f t="shared" si="1"/>
        <v>0</v>
      </c>
      <c r="X17" s="14">
        <f t="shared" si="1"/>
        <v>3</v>
      </c>
      <c r="Y17" s="8">
        <f t="shared" si="1"/>
        <v>0</v>
      </c>
      <c r="Z17" s="11">
        <f t="shared" si="1"/>
        <v>2</v>
      </c>
      <c r="AA17" s="14">
        <f t="shared" si="1"/>
        <v>3</v>
      </c>
      <c r="AB17" s="8">
        <f t="shared" si="1"/>
        <v>0</v>
      </c>
      <c r="AC17" s="14">
        <f t="shared" si="1"/>
        <v>4</v>
      </c>
      <c r="AD17" s="8">
        <f t="shared" si="1"/>
        <v>1</v>
      </c>
    </row>
    <row r="18" spans="1:30" x14ac:dyDescent="0.25">
      <c r="A18" s="4" t="s">
        <v>9</v>
      </c>
      <c r="B18" s="8">
        <f t="shared" ref="B18:AD18" si="2">COUNTIF(B3:B15,3)</f>
        <v>2</v>
      </c>
      <c r="C18" s="9">
        <f t="shared" si="2"/>
        <v>3</v>
      </c>
      <c r="D18" s="11">
        <f t="shared" si="2"/>
        <v>2</v>
      </c>
      <c r="E18" s="14">
        <f t="shared" si="2"/>
        <v>1</v>
      </c>
      <c r="F18" s="8">
        <f t="shared" si="2"/>
        <v>1</v>
      </c>
      <c r="G18" s="9">
        <f t="shared" si="2"/>
        <v>4</v>
      </c>
      <c r="H18" s="11">
        <f t="shared" si="2"/>
        <v>0</v>
      </c>
      <c r="I18" s="11">
        <f t="shared" si="2"/>
        <v>2</v>
      </c>
      <c r="J18" s="8">
        <f t="shared" si="2"/>
        <v>2</v>
      </c>
      <c r="K18" s="9">
        <f t="shared" si="2"/>
        <v>2</v>
      </c>
      <c r="L18" s="11">
        <f t="shared" si="2"/>
        <v>0</v>
      </c>
      <c r="M18" s="14">
        <f t="shared" si="2"/>
        <v>3</v>
      </c>
      <c r="N18" s="8">
        <f t="shared" si="2"/>
        <v>1</v>
      </c>
      <c r="O18" s="9">
        <f t="shared" si="2"/>
        <v>5</v>
      </c>
      <c r="P18" s="11">
        <f t="shared" si="2"/>
        <v>4</v>
      </c>
      <c r="Q18" s="14">
        <f t="shared" si="2"/>
        <v>4</v>
      </c>
      <c r="R18" s="8">
        <f t="shared" si="2"/>
        <v>2</v>
      </c>
      <c r="S18" s="9">
        <f t="shared" si="2"/>
        <v>4</v>
      </c>
      <c r="T18" s="11">
        <f t="shared" si="2"/>
        <v>4</v>
      </c>
      <c r="U18" s="14">
        <f t="shared" si="2"/>
        <v>3</v>
      </c>
      <c r="V18" s="8">
        <f t="shared" si="2"/>
        <v>3</v>
      </c>
      <c r="W18" s="11">
        <f t="shared" si="2"/>
        <v>4</v>
      </c>
      <c r="X18" s="14">
        <f t="shared" si="2"/>
        <v>4</v>
      </c>
      <c r="Y18" s="8">
        <f t="shared" si="2"/>
        <v>5</v>
      </c>
      <c r="Z18" s="11">
        <f t="shared" si="2"/>
        <v>3</v>
      </c>
      <c r="AA18" s="14">
        <f t="shared" si="2"/>
        <v>5</v>
      </c>
      <c r="AB18" s="8">
        <f t="shared" si="2"/>
        <v>2</v>
      </c>
      <c r="AC18" s="14">
        <f t="shared" si="2"/>
        <v>3</v>
      </c>
      <c r="AD18" s="8">
        <f t="shared" si="2"/>
        <v>1</v>
      </c>
    </row>
    <row r="19" spans="1:30" x14ac:dyDescent="0.25">
      <c r="A19" s="4" t="s">
        <v>7</v>
      </c>
      <c r="B19" s="8">
        <f t="shared" ref="B19:AD19" si="3">COUNTIF(B3:B15,2)</f>
        <v>2</v>
      </c>
      <c r="C19" s="9">
        <f t="shared" si="3"/>
        <v>2</v>
      </c>
      <c r="D19" s="11">
        <f t="shared" si="3"/>
        <v>2</v>
      </c>
      <c r="E19" s="14">
        <f t="shared" si="3"/>
        <v>4</v>
      </c>
      <c r="F19" s="8">
        <f t="shared" si="3"/>
        <v>1</v>
      </c>
      <c r="G19" s="9">
        <f t="shared" si="3"/>
        <v>1</v>
      </c>
      <c r="H19" s="11">
        <f t="shared" si="3"/>
        <v>1</v>
      </c>
      <c r="I19" s="11">
        <f t="shared" si="3"/>
        <v>3</v>
      </c>
      <c r="J19" s="8">
        <f t="shared" si="3"/>
        <v>2</v>
      </c>
      <c r="K19" s="9">
        <f t="shared" si="3"/>
        <v>2</v>
      </c>
      <c r="L19" s="11">
        <f t="shared" si="3"/>
        <v>2</v>
      </c>
      <c r="M19" s="14">
        <f t="shared" si="3"/>
        <v>4</v>
      </c>
      <c r="N19" s="8">
        <f t="shared" si="3"/>
        <v>2</v>
      </c>
      <c r="O19" s="9">
        <f t="shared" si="3"/>
        <v>3</v>
      </c>
      <c r="P19" s="11">
        <f t="shared" si="3"/>
        <v>1</v>
      </c>
      <c r="Q19" s="14">
        <f t="shared" si="3"/>
        <v>1</v>
      </c>
      <c r="R19" s="8">
        <f t="shared" si="3"/>
        <v>4</v>
      </c>
      <c r="S19" s="9">
        <f t="shared" si="3"/>
        <v>3</v>
      </c>
      <c r="T19" s="11">
        <f t="shared" si="3"/>
        <v>2</v>
      </c>
      <c r="U19" s="14">
        <f t="shared" si="3"/>
        <v>2</v>
      </c>
      <c r="V19" s="8">
        <f t="shared" si="3"/>
        <v>5</v>
      </c>
      <c r="W19" s="11">
        <f t="shared" si="3"/>
        <v>4</v>
      </c>
      <c r="X19" s="14">
        <f t="shared" si="3"/>
        <v>1</v>
      </c>
      <c r="Y19" s="8">
        <f t="shared" si="3"/>
        <v>0</v>
      </c>
      <c r="Z19" s="11">
        <f t="shared" si="3"/>
        <v>5</v>
      </c>
      <c r="AA19" s="14">
        <f t="shared" si="3"/>
        <v>2</v>
      </c>
      <c r="AB19" s="8">
        <f t="shared" si="3"/>
        <v>4</v>
      </c>
      <c r="AC19" s="14">
        <f t="shared" si="3"/>
        <v>2</v>
      </c>
      <c r="AD19" s="8">
        <f t="shared" si="3"/>
        <v>3</v>
      </c>
    </row>
    <row r="20" spans="1:30" x14ac:dyDescent="0.25">
      <c r="A20" s="4" t="s">
        <v>8</v>
      </c>
      <c r="B20" s="8">
        <f t="shared" ref="B20:AD20" si="4">COUNTIF(B3:B15,1)</f>
        <v>9</v>
      </c>
      <c r="C20" s="9">
        <f t="shared" si="4"/>
        <v>4</v>
      </c>
      <c r="D20" s="11">
        <f t="shared" si="4"/>
        <v>2</v>
      </c>
      <c r="E20" s="14">
        <f t="shared" si="4"/>
        <v>8</v>
      </c>
      <c r="F20" s="8">
        <f t="shared" si="4"/>
        <v>2</v>
      </c>
      <c r="G20" s="9">
        <f t="shared" si="4"/>
        <v>5</v>
      </c>
      <c r="H20" s="11">
        <f t="shared" si="4"/>
        <v>8</v>
      </c>
      <c r="I20" s="11">
        <f t="shared" si="4"/>
        <v>5</v>
      </c>
      <c r="J20" s="8">
        <f t="shared" si="4"/>
        <v>5</v>
      </c>
      <c r="K20" s="9">
        <f t="shared" si="4"/>
        <v>5</v>
      </c>
      <c r="L20" s="11">
        <f t="shared" si="4"/>
        <v>7</v>
      </c>
      <c r="M20" s="14">
        <f t="shared" si="4"/>
        <v>5</v>
      </c>
      <c r="N20" s="8">
        <f t="shared" si="4"/>
        <v>8</v>
      </c>
      <c r="O20" s="9">
        <f t="shared" si="4"/>
        <v>4</v>
      </c>
      <c r="P20" s="11">
        <f t="shared" si="4"/>
        <v>1</v>
      </c>
      <c r="Q20" s="14">
        <f t="shared" si="4"/>
        <v>2</v>
      </c>
      <c r="R20" s="8">
        <f t="shared" si="4"/>
        <v>2</v>
      </c>
      <c r="S20" s="9">
        <f t="shared" si="4"/>
        <v>4</v>
      </c>
      <c r="T20" s="11">
        <f t="shared" si="4"/>
        <v>3</v>
      </c>
      <c r="U20" s="14">
        <f t="shared" si="4"/>
        <v>2</v>
      </c>
      <c r="V20" s="8">
        <f t="shared" si="4"/>
        <v>4</v>
      </c>
      <c r="W20" s="11">
        <f t="shared" si="4"/>
        <v>4</v>
      </c>
      <c r="X20" s="14">
        <f t="shared" si="4"/>
        <v>3</v>
      </c>
      <c r="Y20" s="8">
        <f t="shared" si="4"/>
        <v>8</v>
      </c>
      <c r="Z20" s="11">
        <f t="shared" si="4"/>
        <v>2</v>
      </c>
      <c r="AA20" s="14">
        <f t="shared" si="4"/>
        <v>2</v>
      </c>
      <c r="AB20" s="8">
        <f t="shared" si="4"/>
        <v>6</v>
      </c>
      <c r="AC20" s="14">
        <f t="shared" si="4"/>
        <v>2</v>
      </c>
      <c r="AD20" s="8">
        <f t="shared" si="4"/>
        <v>7</v>
      </c>
    </row>
    <row r="21" spans="1:30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3"/>
      <c r="B22" s="3" t="s">
        <v>0</v>
      </c>
      <c r="C22" s="15" t="s">
        <v>17</v>
      </c>
    </row>
    <row r="23" spans="1:30" x14ac:dyDescent="0.25">
      <c r="A23" s="4" t="s">
        <v>5</v>
      </c>
      <c r="B23" s="3">
        <f>B16+F16+J16+N16+R16+V16+Y16+AB16+AD16</f>
        <v>7</v>
      </c>
      <c r="C23" s="16">
        <f>B23/117</f>
        <v>5.9829059829059832E-2</v>
      </c>
    </row>
    <row r="24" spans="1:30" x14ac:dyDescent="0.25">
      <c r="A24" s="4" t="s">
        <v>6</v>
      </c>
      <c r="B24" s="3">
        <f>B17+F17+J17+N17+R17+V17+Y17+AD17+AB17</f>
        <v>17</v>
      </c>
      <c r="C24" s="16">
        <f t="shared" ref="C24:C28" si="5">B24/117</f>
        <v>0.14529914529914531</v>
      </c>
    </row>
    <row r="25" spans="1:30" x14ac:dyDescent="0.25">
      <c r="A25" s="4" t="s">
        <v>9</v>
      </c>
      <c r="B25" s="3">
        <f>B18+F18+J18+N18+R18+V18+Y18+AB18+AD18</f>
        <v>19</v>
      </c>
      <c r="C25" s="16">
        <f t="shared" si="5"/>
        <v>0.1623931623931624</v>
      </c>
    </row>
    <row r="26" spans="1:30" x14ac:dyDescent="0.25">
      <c r="A26" s="4" t="s">
        <v>7</v>
      </c>
      <c r="B26" s="3">
        <f>B19+F19+J19+N19+R19+V19+Y19+AD19+AB19</f>
        <v>23</v>
      </c>
      <c r="C26" s="16">
        <f t="shared" si="5"/>
        <v>0.19658119658119658</v>
      </c>
    </row>
    <row r="27" spans="1:30" x14ac:dyDescent="0.25">
      <c r="A27" s="4" t="s">
        <v>8</v>
      </c>
      <c r="B27" s="3">
        <f>B20+F20+J20+N20+R20+V20+Y20+AB20+AD20</f>
        <v>51</v>
      </c>
      <c r="C27" s="16">
        <f t="shared" si="5"/>
        <v>0.4358974358974359</v>
      </c>
    </row>
    <row r="28" spans="1:30" x14ac:dyDescent="0.25">
      <c r="A28" s="3" t="s">
        <v>18</v>
      </c>
      <c r="B28" s="3">
        <f>SUM(B23:B27)</f>
        <v>117</v>
      </c>
      <c r="C28" s="16">
        <f t="shared" si="5"/>
        <v>1</v>
      </c>
    </row>
    <row r="30" spans="1:30" x14ac:dyDescent="0.25">
      <c r="A30" s="3"/>
      <c r="B30" s="3" t="s">
        <v>1</v>
      </c>
      <c r="C30" s="15" t="s">
        <v>17</v>
      </c>
    </row>
    <row r="31" spans="1:30" x14ac:dyDescent="0.25">
      <c r="A31" s="4" t="s">
        <v>5</v>
      </c>
      <c r="B31" s="3">
        <f>C16+G16+K16+O16+S16</f>
        <v>4</v>
      </c>
      <c r="C31" s="16">
        <f>B31/65</f>
        <v>6.1538461538461542E-2</v>
      </c>
    </row>
    <row r="32" spans="1:30" x14ac:dyDescent="0.25">
      <c r="A32" s="4" t="s">
        <v>6</v>
      </c>
      <c r="B32" s="3">
        <f>C17+G17+K17+O17+S17</f>
        <v>10</v>
      </c>
      <c r="C32" s="16">
        <f t="shared" ref="C32:C36" si="6">B32/65</f>
        <v>0.15384615384615385</v>
      </c>
    </row>
    <row r="33" spans="1:3" x14ac:dyDescent="0.25">
      <c r="A33" s="4" t="s">
        <v>9</v>
      </c>
      <c r="B33" s="3">
        <f t="shared" ref="B33:B35" si="7">C18+G18+K18+O18+S18</f>
        <v>18</v>
      </c>
      <c r="C33" s="16">
        <f t="shared" si="6"/>
        <v>0.27692307692307694</v>
      </c>
    </row>
    <row r="34" spans="1:3" x14ac:dyDescent="0.25">
      <c r="A34" s="4" t="s">
        <v>7</v>
      </c>
      <c r="B34" s="3">
        <f t="shared" si="7"/>
        <v>11</v>
      </c>
      <c r="C34" s="16">
        <f t="shared" si="6"/>
        <v>0.16923076923076924</v>
      </c>
    </row>
    <row r="35" spans="1:3" x14ac:dyDescent="0.25">
      <c r="A35" s="4" t="s">
        <v>8</v>
      </c>
      <c r="B35" s="3">
        <f t="shared" si="7"/>
        <v>22</v>
      </c>
      <c r="C35" s="16">
        <f t="shared" si="6"/>
        <v>0.33846153846153848</v>
      </c>
    </row>
    <row r="36" spans="1:3" x14ac:dyDescent="0.25">
      <c r="A36" s="3" t="s">
        <v>18</v>
      </c>
      <c r="B36" s="3">
        <f>SUM(B31:B35)</f>
        <v>65</v>
      </c>
      <c r="C36" s="16">
        <f t="shared" si="6"/>
        <v>1</v>
      </c>
    </row>
    <row r="38" spans="1:3" x14ac:dyDescent="0.25">
      <c r="A38" s="3"/>
      <c r="B38" s="3" t="s">
        <v>2</v>
      </c>
      <c r="C38" s="15" t="s">
        <v>17</v>
      </c>
    </row>
    <row r="39" spans="1:3" x14ac:dyDescent="0.25">
      <c r="A39" s="4" t="s">
        <v>5</v>
      </c>
      <c r="B39" s="3">
        <f>D16+H16+I16+L16+P16+T16+W16+Z16</f>
        <v>9</v>
      </c>
      <c r="C39" s="16">
        <f>B39/104</f>
        <v>8.6538461538461536E-2</v>
      </c>
    </row>
    <row r="40" spans="1:3" x14ac:dyDescent="0.25">
      <c r="A40" s="4" t="s">
        <v>6</v>
      </c>
      <c r="B40" s="3">
        <f>D17+H17+I17+L17+P17+T17+W17+Z17</f>
        <v>24</v>
      </c>
      <c r="C40" s="16">
        <f t="shared" ref="C40:C44" si="8">B40/104</f>
        <v>0.23076923076923078</v>
      </c>
    </row>
    <row r="41" spans="1:3" x14ac:dyDescent="0.25">
      <c r="A41" s="4" t="s">
        <v>9</v>
      </c>
      <c r="B41" s="3">
        <f t="shared" ref="B41:B43" si="9">D18+H18+I18+L18+P18+T18+W18+Z18</f>
        <v>19</v>
      </c>
      <c r="C41" s="16">
        <f t="shared" si="8"/>
        <v>0.18269230769230768</v>
      </c>
    </row>
    <row r="42" spans="1:3" x14ac:dyDescent="0.25">
      <c r="A42" s="4" t="s">
        <v>7</v>
      </c>
      <c r="B42" s="3">
        <f t="shared" si="9"/>
        <v>20</v>
      </c>
      <c r="C42" s="16">
        <f t="shared" si="8"/>
        <v>0.19230769230769232</v>
      </c>
    </row>
    <row r="43" spans="1:3" x14ac:dyDescent="0.25">
      <c r="A43" s="4" t="s">
        <v>8</v>
      </c>
      <c r="B43" s="3">
        <f t="shared" si="9"/>
        <v>32</v>
      </c>
      <c r="C43" s="16">
        <f t="shared" si="8"/>
        <v>0.30769230769230771</v>
      </c>
    </row>
    <row r="44" spans="1:3" x14ac:dyDescent="0.25">
      <c r="A44" s="3" t="s">
        <v>18</v>
      </c>
      <c r="B44" s="3">
        <f>SUM(B39:B43)</f>
        <v>104</v>
      </c>
      <c r="C44" s="16">
        <f t="shared" si="8"/>
        <v>1</v>
      </c>
    </row>
    <row r="46" spans="1:3" x14ac:dyDescent="0.25">
      <c r="A46" s="3"/>
      <c r="B46" s="3" t="s">
        <v>3</v>
      </c>
      <c r="C46" s="15" t="s">
        <v>17</v>
      </c>
    </row>
    <row r="47" spans="1:3" x14ac:dyDescent="0.25">
      <c r="A47" s="4" t="s">
        <v>5</v>
      </c>
      <c r="B47" s="3">
        <f>E16+M16+Q16+U16+X16+AA16+AC16</f>
        <v>7</v>
      </c>
      <c r="C47" s="16">
        <f>B47/91</f>
        <v>7.6923076923076927E-2</v>
      </c>
    </row>
    <row r="48" spans="1:3" x14ac:dyDescent="0.25">
      <c r="A48" s="4" t="s">
        <v>6</v>
      </c>
      <c r="B48" s="3">
        <f>E17+M17+Q17+U17+X17+AA17+AC17</f>
        <v>21</v>
      </c>
      <c r="C48" s="16">
        <f t="shared" ref="C48:C52" si="10">B48/91</f>
        <v>0.23076923076923078</v>
      </c>
    </row>
    <row r="49" spans="1:3" x14ac:dyDescent="0.25">
      <c r="A49" s="4" t="s">
        <v>9</v>
      </c>
      <c r="B49" s="3">
        <f t="shared" ref="B49:B51" si="11">E18+M18+Q18+U18+X18+AA18+AC18</f>
        <v>23</v>
      </c>
      <c r="C49" s="16">
        <f t="shared" si="10"/>
        <v>0.25274725274725274</v>
      </c>
    </row>
    <row r="50" spans="1:3" x14ac:dyDescent="0.25">
      <c r="A50" s="4" t="s">
        <v>7</v>
      </c>
      <c r="B50" s="3">
        <f t="shared" si="11"/>
        <v>16</v>
      </c>
      <c r="C50" s="16">
        <f t="shared" si="10"/>
        <v>0.17582417582417584</v>
      </c>
    </row>
    <row r="51" spans="1:3" x14ac:dyDescent="0.25">
      <c r="A51" s="4" t="s">
        <v>8</v>
      </c>
      <c r="B51" s="3">
        <f t="shared" si="11"/>
        <v>24</v>
      </c>
      <c r="C51" s="16">
        <f t="shared" si="10"/>
        <v>0.26373626373626374</v>
      </c>
    </row>
    <row r="52" spans="1:3" x14ac:dyDescent="0.25">
      <c r="A52" s="3" t="s">
        <v>18</v>
      </c>
      <c r="B52" s="3">
        <f>SUM(B47:B51)</f>
        <v>91</v>
      </c>
      <c r="C52" s="16">
        <f t="shared" si="10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F13" sqref="AF13"/>
    </sheetView>
  </sheetViews>
  <sheetFormatPr baseColWidth="10" defaultRowHeight="15" x14ac:dyDescent="0.25"/>
  <cols>
    <col min="1" max="1" width="12.85546875" style="1" customWidth="1"/>
    <col min="2" max="30" width="5.7109375" style="1" customWidth="1"/>
    <col min="31" max="31" width="5.7109375" customWidth="1"/>
  </cols>
  <sheetData>
    <row r="1" spans="1:31" x14ac:dyDescent="0.25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1</v>
      </c>
      <c r="C3" s="9">
        <v>3</v>
      </c>
      <c r="D3" s="11">
        <v>3</v>
      </c>
      <c r="E3" s="14">
        <v>1</v>
      </c>
      <c r="F3" s="8">
        <v>1</v>
      </c>
      <c r="G3" s="9">
        <v>2</v>
      </c>
      <c r="H3" s="11">
        <v>2</v>
      </c>
      <c r="I3" s="11">
        <v>3</v>
      </c>
      <c r="J3" s="8">
        <v>2</v>
      </c>
      <c r="K3" s="9">
        <v>3</v>
      </c>
      <c r="L3" s="11">
        <v>3</v>
      </c>
      <c r="M3" s="14">
        <v>3</v>
      </c>
      <c r="N3" s="8">
        <v>2</v>
      </c>
      <c r="O3" s="9">
        <v>3</v>
      </c>
      <c r="P3" s="11">
        <v>4</v>
      </c>
      <c r="Q3" s="14">
        <v>3</v>
      </c>
      <c r="R3" s="8">
        <v>1</v>
      </c>
      <c r="S3" s="9">
        <v>2</v>
      </c>
      <c r="T3" s="11">
        <v>3</v>
      </c>
      <c r="U3" s="14">
        <v>4</v>
      </c>
      <c r="V3" s="8">
        <v>1</v>
      </c>
      <c r="W3" s="11">
        <v>1</v>
      </c>
      <c r="X3" s="14">
        <v>2</v>
      </c>
      <c r="Y3" s="8">
        <v>1</v>
      </c>
      <c r="Z3" s="11">
        <v>2</v>
      </c>
      <c r="AA3" s="14">
        <v>3</v>
      </c>
      <c r="AB3" s="8">
        <v>1</v>
      </c>
      <c r="AC3" s="14">
        <v>4</v>
      </c>
      <c r="AD3" s="8">
        <v>1</v>
      </c>
      <c r="AE3" s="18" t="s">
        <v>21</v>
      </c>
    </row>
    <row r="4" spans="1:31" x14ac:dyDescent="0.25">
      <c r="A4" s="2">
        <v>2</v>
      </c>
      <c r="B4" s="8">
        <v>1</v>
      </c>
      <c r="C4" s="9">
        <v>4</v>
      </c>
      <c r="D4" s="11">
        <v>4</v>
      </c>
      <c r="E4" s="14">
        <v>1</v>
      </c>
      <c r="F4" s="8">
        <v>1</v>
      </c>
      <c r="G4" s="9">
        <v>3</v>
      </c>
      <c r="H4" s="11">
        <v>1</v>
      </c>
      <c r="I4" s="11">
        <v>4</v>
      </c>
      <c r="J4" s="8">
        <v>3</v>
      </c>
      <c r="K4" s="9">
        <v>3</v>
      </c>
      <c r="L4" s="11">
        <v>1</v>
      </c>
      <c r="M4" s="14">
        <v>1</v>
      </c>
      <c r="N4" s="8">
        <v>1</v>
      </c>
      <c r="O4" s="9">
        <v>3</v>
      </c>
      <c r="P4" s="11">
        <v>4</v>
      </c>
      <c r="Q4" s="14">
        <v>4</v>
      </c>
      <c r="R4" s="8">
        <v>2</v>
      </c>
      <c r="S4" s="9">
        <v>1</v>
      </c>
      <c r="T4" s="11">
        <v>2</v>
      </c>
      <c r="U4" s="14">
        <v>4</v>
      </c>
      <c r="V4" s="8">
        <v>1</v>
      </c>
      <c r="W4" s="11">
        <v>1</v>
      </c>
      <c r="X4" s="14">
        <v>2</v>
      </c>
      <c r="Y4" s="8">
        <v>1</v>
      </c>
      <c r="Z4" s="11">
        <v>2</v>
      </c>
      <c r="AA4" s="14">
        <v>1</v>
      </c>
      <c r="AB4" s="8">
        <v>1</v>
      </c>
      <c r="AC4" s="14">
        <v>3</v>
      </c>
      <c r="AD4" s="8">
        <v>2</v>
      </c>
      <c r="AE4" s="18" t="s">
        <v>21</v>
      </c>
    </row>
    <row r="5" spans="1:31" x14ac:dyDescent="0.25">
      <c r="A5" s="2">
        <v>3</v>
      </c>
      <c r="B5" s="8">
        <v>2</v>
      </c>
      <c r="C5" s="9">
        <v>2</v>
      </c>
      <c r="D5" s="11">
        <v>4</v>
      </c>
      <c r="E5" s="14">
        <v>3</v>
      </c>
      <c r="F5" s="8">
        <v>4</v>
      </c>
      <c r="G5" s="9">
        <v>4</v>
      </c>
      <c r="H5" s="11">
        <v>5</v>
      </c>
      <c r="I5" s="11">
        <v>2</v>
      </c>
      <c r="J5" s="8">
        <v>2</v>
      </c>
      <c r="K5" s="9">
        <v>4</v>
      </c>
      <c r="L5" s="11">
        <v>5</v>
      </c>
      <c r="M5" s="14">
        <v>1</v>
      </c>
      <c r="N5" s="8">
        <v>1</v>
      </c>
      <c r="O5" s="9">
        <v>2</v>
      </c>
      <c r="P5" s="11">
        <v>5</v>
      </c>
      <c r="Q5" s="14">
        <v>4</v>
      </c>
      <c r="R5" s="8">
        <v>4</v>
      </c>
      <c r="S5" s="9">
        <v>1</v>
      </c>
      <c r="T5" s="11">
        <v>1</v>
      </c>
      <c r="U5" s="14">
        <v>1</v>
      </c>
      <c r="V5" s="8">
        <v>2</v>
      </c>
      <c r="W5" s="11">
        <v>3</v>
      </c>
      <c r="X5" s="14">
        <v>4</v>
      </c>
      <c r="Y5" s="8">
        <v>3</v>
      </c>
      <c r="Z5" s="11">
        <v>5</v>
      </c>
      <c r="AA5" s="14">
        <v>4</v>
      </c>
      <c r="AB5" s="8">
        <v>1</v>
      </c>
      <c r="AC5" s="14">
        <v>4</v>
      </c>
      <c r="AD5" s="8">
        <v>2</v>
      </c>
      <c r="AE5" s="18" t="s">
        <v>21</v>
      </c>
    </row>
    <row r="6" spans="1:31" x14ac:dyDescent="0.25">
      <c r="A6" s="2">
        <v>4</v>
      </c>
      <c r="B6" s="8">
        <v>1</v>
      </c>
      <c r="C6" s="9">
        <v>4</v>
      </c>
      <c r="D6" s="11">
        <v>5</v>
      </c>
      <c r="E6" s="14">
        <v>1</v>
      </c>
      <c r="F6" s="8">
        <v>1</v>
      </c>
      <c r="G6" s="9">
        <v>3</v>
      </c>
      <c r="H6" s="11">
        <v>3</v>
      </c>
      <c r="I6" s="11">
        <v>5</v>
      </c>
      <c r="J6" s="8">
        <v>2</v>
      </c>
      <c r="K6" s="9">
        <v>2</v>
      </c>
      <c r="L6" s="11">
        <v>3</v>
      </c>
      <c r="M6" s="14">
        <v>1</v>
      </c>
      <c r="N6" s="8">
        <v>1</v>
      </c>
      <c r="O6" s="9">
        <v>3</v>
      </c>
      <c r="P6" s="11">
        <v>5</v>
      </c>
      <c r="Q6" s="14">
        <v>5</v>
      </c>
      <c r="R6" s="8">
        <v>4</v>
      </c>
      <c r="S6" s="9">
        <v>1</v>
      </c>
      <c r="T6" s="11">
        <v>4</v>
      </c>
      <c r="U6" s="14">
        <v>1</v>
      </c>
      <c r="V6" s="8">
        <v>1</v>
      </c>
      <c r="W6" s="11">
        <v>1</v>
      </c>
      <c r="X6" s="14">
        <v>5</v>
      </c>
      <c r="Y6" s="8">
        <v>5</v>
      </c>
      <c r="Z6" s="11">
        <v>2</v>
      </c>
      <c r="AA6" s="14">
        <v>1</v>
      </c>
      <c r="AB6" s="8">
        <v>1</v>
      </c>
      <c r="AC6" s="14">
        <v>3</v>
      </c>
      <c r="AD6" s="8">
        <v>1</v>
      </c>
      <c r="AE6" s="18" t="s">
        <v>3</v>
      </c>
    </row>
    <row r="7" spans="1:31" x14ac:dyDescent="0.25">
      <c r="A7" s="2">
        <v>5</v>
      </c>
      <c r="B7" s="8">
        <v>3</v>
      </c>
      <c r="C7" s="9">
        <v>3</v>
      </c>
      <c r="D7" s="11">
        <v>2</v>
      </c>
      <c r="E7" s="14">
        <v>3</v>
      </c>
      <c r="F7" s="8">
        <v>3</v>
      </c>
      <c r="G7" s="9">
        <v>2</v>
      </c>
      <c r="H7" s="11">
        <v>3</v>
      </c>
      <c r="I7" s="11">
        <v>2</v>
      </c>
      <c r="J7" s="8">
        <v>3</v>
      </c>
      <c r="K7" s="9">
        <v>2</v>
      </c>
      <c r="L7" s="11">
        <v>3</v>
      </c>
      <c r="M7" s="14">
        <v>2</v>
      </c>
      <c r="N7" s="8">
        <v>3</v>
      </c>
      <c r="O7" s="9">
        <v>3</v>
      </c>
      <c r="P7" s="11">
        <v>4</v>
      </c>
      <c r="Q7" s="14">
        <v>4</v>
      </c>
      <c r="R7" s="8">
        <v>2</v>
      </c>
      <c r="S7" s="9">
        <v>2</v>
      </c>
      <c r="T7" s="11">
        <v>3</v>
      </c>
      <c r="U7" s="14">
        <v>2</v>
      </c>
      <c r="V7" s="8">
        <v>2</v>
      </c>
      <c r="W7" s="11">
        <v>2</v>
      </c>
      <c r="X7" s="14">
        <v>2</v>
      </c>
      <c r="Y7" s="8">
        <v>3</v>
      </c>
      <c r="Z7" s="11">
        <v>4</v>
      </c>
      <c r="AA7" s="14">
        <v>3</v>
      </c>
      <c r="AB7" s="8">
        <v>3</v>
      </c>
      <c r="AC7" s="14">
        <v>3</v>
      </c>
      <c r="AD7" s="8">
        <v>2</v>
      </c>
      <c r="AE7" s="18" t="s">
        <v>3</v>
      </c>
    </row>
    <row r="8" spans="1:31" x14ac:dyDescent="0.25">
      <c r="A8" s="2">
        <v>6</v>
      </c>
      <c r="B8" s="8">
        <v>1</v>
      </c>
      <c r="C8" s="9">
        <v>3</v>
      </c>
      <c r="D8" s="11">
        <v>3</v>
      </c>
      <c r="E8" s="14">
        <v>1</v>
      </c>
      <c r="F8" s="8">
        <v>1</v>
      </c>
      <c r="G8" s="9">
        <v>1</v>
      </c>
      <c r="H8" s="11">
        <v>1</v>
      </c>
      <c r="I8" s="11">
        <v>1</v>
      </c>
      <c r="J8" s="8">
        <v>1</v>
      </c>
      <c r="K8" s="9">
        <v>3</v>
      </c>
      <c r="L8" s="11">
        <v>1</v>
      </c>
      <c r="M8" s="14">
        <v>3</v>
      </c>
      <c r="N8" s="8">
        <v>1</v>
      </c>
      <c r="O8" s="9">
        <v>3</v>
      </c>
      <c r="P8" s="11">
        <v>3</v>
      </c>
      <c r="Q8" s="14">
        <v>4</v>
      </c>
      <c r="R8" s="8">
        <v>1</v>
      </c>
      <c r="S8" s="9">
        <v>2</v>
      </c>
      <c r="T8" s="11">
        <v>1</v>
      </c>
      <c r="U8" s="14">
        <v>4</v>
      </c>
      <c r="V8" s="8">
        <v>1</v>
      </c>
      <c r="W8" s="11">
        <v>1</v>
      </c>
      <c r="X8" s="14">
        <v>4</v>
      </c>
      <c r="Y8" s="8">
        <v>1</v>
      </c>
      <c r="Z8" s="11">
        <v>1</v>
      </c>
      <c r="AA8" s="14">
        <v>3</v>
      </c>
      <c r="AB8" s="8">
        <v>1</v>
      </c>
      <c r="AC8" s="14">
        <v>3</v>
      </c>
      <c r="AD8" s="8">
        <v>1</v>
      </c>
      <c r="AE8" s="18" t="s">
        <v>21</v>
      </c>
    </row>
    <row r="9" spans="1:31" x14ac:dyDescent="0.25">
      <c r="A9" s="2">
        <v>7</v>
      </c>
      <c r="B9" s="8">
        <v>1</v>
      </c>
      <c r="C9" s="9">
        <v>1</v>
      </c>
      <c r="D9" s="11">
        <v>3</v>
      </c>
      <c r="E9" s="14">
        <v>1</v>
      </c>
      <c r="F9" s="8">
        <v>1</v>
      </c>
      <c r="G9" s="9">
        <v>2</v>
      </c>
      <c r="H9" s="11">
        <v>2</v>
      </c>
      <c r="I9" s="11">
        <v>1</v>
      </c>
      <c r="J9" s="8">
        <v>2</v>
      </c>
      <c r="K9" s="9">
        <v>2</v>
      </c>
      <c r="L9" s="11">
        <v>1</v>
      </c>
      <c r="M9" s="14">
        <v>1</v>
      </c>
      <c r="N9" s="8">
        <v>1</v>
      </c>
      <c r="O9" s="9">
        <v>2</v>
      </c>
      <c r="P9" s="11">
        <v>3</v>
      </c>
      <c r="Q9" s="14">
        <v>4</v>
      </c>
      <c r="R9" s="8">
        <v>2</v>
      </c>
      <c r="S9" s="9">
        <v>1</v>
      </c>
      <c r="T9" s="11">
        <v>2</v>
      </c>
      <c r="U9" s="14">
        <v>2</v>
      </c>
      <c r="V9" s="8">
        <v>1</v>
      </c>
      <c r="W9" s="11">
        <v>2</v>
      </c>
      <c r="X9" s="14">
        <v>1</v>
      </c>
      <c r="Y9" s="8">
        <v>1</v>
      </c>
      <c r="Z9" s="11">
        <v>2</v>
      </c>
      <c r="AA9" s="14">
        <v>1</v>
      </c>
      <c r="AB9" s="8">
        <v>1</v>
      </c>
      <c r="AC9" s="14">
        <v>2</v>
      </c>
      <c r="AD9" s="8">
        <v>1</v>
      </c>
      <c r="AE9" s="18" t="s">
        <v>3</v>
      </c>
    </row>
    <row r="10" spans="1:31" x14ac:dyDescent="0.25">
      <c r="A10" s="4" t="s">
        <v>5</v>
      </c>
      <c r="B10" s="8">
        <f t="shared" ref="B10:AD10" si="0">COUNTIF(B3:B9,5)</f>
        <v>0</v>
      </c>
      <c r="C10" s="9">
        <f t="shared" si="0"/>
        <v>0</v>
      </c>
      <c r="D10" s="11">
        <f t="shared" si="0"/>
        <v>1</v>
      </c>
      <c r="E10" s="14">
        <f t="shared" si="0"/>
        <v>0</v>
      </c>
      <c r="F10" s="8">
        <f t="shared" si="0"/>
        <v>0</v>
      </c>
      <c r="G10" s="9">
        <f t="shared" si="0"/>
        <v>0</v>
      </c>
      <c r="H10" s="11">
        <f t="shared" si="0"/>
        <v>1</v>
      </c>
      <c r="I10" s="11">
        <f t="shared" si="0"/>
        <v>1</v>
      </c>
      <c r="J10" s="8">
        <f t="shared" si="0"/>
        <v>0</v>
      </c>
      <c r="K10" s="9">
        <f t="shared" si="0"/>
        <v>0</v>
      </c>
      <c r="L10" s="11">
        <f t="shared" si="0"/>
        <v>1</v>
      </c>
      <c r="M10" s="14">
        <f t="shared" si="0"/>
        <v>0</v>
      </c>
      <c r="N10" s="8">
        <f t="shared" si="0"/>
        <v>0</v>
      </c>
      <c r="O10" s="9">
        <f t="shared" si="0"/>
        <v>0</v>
      </c>
      <c r="P10" s="11">
        <f t="shared" si="0"/>
        <v>2</v>
      </c>
      <c r="Q10" s="14">
        <f t="shared" si="0"/>
        <v>1</v>
      </c>
      <c r="R10" s="8">
        <f t="shared" si="0"/>
        <v>0</v>
      </c>
      <c r="S10" s="9">
        <f t="shared" si="0"/>
        <v>0</v>
      </c>
      <c r="T10" s="11">
        <f t="shared" si="0"/>
        <v>0</v>
      </c>
      <c r="U10" s="14">
        <f t="shared" si="0"/>
        <v>0</v>
      </c>
      <c r="V10" s="8">
        <f t="shared" si="0"/>
        <v>0</v>
      </c>
      <c r="W10" s="11">
        <f t="shared" si="0"/>
        <v>0</v>
      </c>
      <c r="X10" s="14">
        <f t="shared" si="0"/>
        <v>1</v>
      </c>
      <c r="Y10" s="8">
        <f t="shared" si="0"/>
        <v>1</v>
      </c>
      <c r="Z10" s="11">
        <f t="shared" si="0"/>
        <v>1</v>
      </c>
      <c r="AA10" s="14">
        <f t="shared" si="0"/>
        <v>0</v>
      </c>
      <c r="AB10" s="8">
        <f t="shared" si="0"/>
        <v>0</v>
      </c>
      <c r="AC10" s="14">
        <f t="shared" si="0"/>
        <v>0</v>
      </c>
      <c r="AD10" s="8">
        <f t="shared" si="0"/>
        <v>0</v>
      </c>
    </row>
    <row r="11" spans="1:31" x14ac:dyDescent="0.25">
      <c r="A11" s="4" t="s">
        <v>6</v>
      </c>
      <c r="B11" s="8">
        <f t="shared" ref="B11:AD11" si="1">COUNTIF(B3:B9,4)</f>
        <v>0</v>
      </c>
      <c r="C11" s="9">
        <f t="shared" si="1"/>
        <v>2</v>
      </c>
      <c r="D11" s="11">
        <f t="shared" si="1"/>
        <v>2</v>
      </c>
      <c r="E11" s="14">
        <f t="shared" si="1"/>
        <v>0</v>
      </c>
      <c r="F11" s="8">
        <f t="shared" si="1"/>
        <v>1</v>
      </c>
      <c r="G11" s="9">
        <f t="shared" si="1"/>
        <v>1</v>
      </c>
      <c r="H11" s="11">
        <f t="shared" si="1"/>
        <v>0</v>
      </c>
      <c r="I11" s="11">
        <f t="shared" si="1"/>
        <v>1</v>
      </c>
      <c r="J11" s="8">
        <f t="shared" si="1"/>
        <v>0</v>
      </c>
      <c r="K11" s="9">
        <f t="shared" si="1"/>
        <v>1</v>
      </c>
      <c r="L11" s="11">
        <f t="shared" si="1"/>
        <v>0</v>
      </c>
      <c r="M11" s="14">
        <f t="shared" si="1"/>
        <v>0</v>
      </c>
      <c r="N11" s="8">
        <f t="shared" si="1"/>
        <v>0</v>
      </c>
      <c r="O11" s="9">
        <f t="shared" si="1"/>
        <v>0</v>
      </c>
      <c r="P11" s="11">
        <f t="shared" si="1"/>
        <v>3</v>
      </c>
      <c r="Q11" s="14">
        <f t="shared" si="1"/>
        <v>5</v>
      </c>
      <c r="R11" s="8">
        <f t="shared" si="1"/>
        <v>2</v>
      </c>
      <c r="S11" s="9">
        <f t="shared" si="1"/>
        <v>0</v>
      </c>
      <c r="T11" s="11">
        <f t="shared" si="1"/>
        <v>1</v>
      </c>
      <c r="U11" s="14">
        <f t="shared" si="1"/>
        <v>3</v>
      </c>
      <c r="V11" s="8">
        <f t="shared" si="1"/>
        <v>0</v>
      </c>
      <c r="W11" s="11">
        <f t="shared" si="1"/>
        <v>0</v>
      </c>
      <c r="X11" s="14">
        <f t="shared" si="1"/>
        <v>2</v>
      </c>
      <c r="Y11" s="8">
        <f t="shared" si="1"/>
        <v>0</v>
      </c>
      <c r="Z11" s="11">
        <f t="shared" si="1"/>
        <v>1</v>
      </c>
      <c r="AA11" s="14">
        <f t="shared" si="1"/>
        <v>1</v>
      </c>
      <c r="AB11" s="8">
        <f t="shared" si="1"/>
        <v>0</v>
      </c>
      <c r="AC11" s="14">
        <f t="shared" si="1"/>
        <v>2</v>
      </c>
      <c r="AD11" s="8">
        <f t="shared" si="1"/>
        <v>0</v>
      </c>
      <c r="AE11" s="20"/>
    </row>
    <row r="12" spans="1:31" x14ac:dyDescent="0.25">
      <c r="A12" s="4" t="s">
        <v>9</v>
      </c>
      <c r="B12" s="8">
        <f t="shared" ref="B12:AD12" si="2">COUNTIF(B3:B9,3)</f>
        <v>1</v>
      </c>
      <c r="C12" s="9">
        <f t="shared" si="2"/>
        <v>3</v>
      </c>
      <c r="D12" s="11">
        <f t="shared" si="2"/>
        <v>3</v>
      </c>
      <c r="E12" s="14">
        <f t="shared" si="2"/>
        <v>2</v>
      </c>
      <c r="F12" s="8">
        <f t="shared" si="2"/>
        <v>1</v>
      </c>
      <c r="G12" s="9">
        <f t="shared" si="2"/>
        <v>2</v>
      </c>
      <c r="H12" s="11">
        <f t="shared" si="2"/>
        <v>2</v>
      </c>
      <c r="I12" s="11">
        <f t="shared" si="2"/>
        <v>1</v>
      </c>
      <c r="J12" s="8">
        <f t="shared" si="2"/>
        <v>2</v>
      </c>
      <c r="K12" s="9">
        <f t="shared" si="2"/>
        <v>3</v>
      </c>
      <c r="L12" s="11">
        <f t="shared" si="2"/>
        <v>3</v>
      </c>
      <c r="M12" s="14">
        <f t="shared" si="2"/>
        <v>2</v>
      </c>
      <c r="N12" s="8">
        <f t="shared" si="2"/>
        <v>1</v>
      </c>
      <c r="O12" s="9">
        <f t="shared" si="2"/>
        <v>5</v>
      </c>
      <c r="P12" s="11">
        <f t="shared" si="2"/>
        <v>2</v>
      </c>
      <c r="Q12" s="14">
        <f t="shared" si="2"/>
        <v>1</v>
      </c>
      <c r="R12" s="8">
        <f t="shared" si="2"/>
        <v>0</v>
      </c>
      <c r="S12" s="9">
        <f t="shared" si="2"/>
        <v>0</v>
      </c>
      <c r="T12" s="11">
        <f t="shared" si="2"/>
        <v>2</v>
      </c>
      <c r="U12" s="14">
        <f t="shared" si="2"/>
        <v>0</v>
      </c>
      <c r="V12" s="8">
        <f t="shared" si="2"/>
        <v>0</v>
      </c>
      <c r="W12" s="11">
        <f t="shared" si="2"/>
        <v>1</v>
      </c>
      <c r="X12" s="14">
        <f t="shared" si="2"/>
        <v>0</v>
      </c>
      <c r="Y12" s="8">
        <f t="shared" si="2"/>
        <v>2</v>
      </c>
      <c r="Z12" s="11">
        <f t="shared" si="2"/>
        <v>0</v>
      </c>
      <c r="AA12" s="14">
        <f t="shared" si="2"/>
        <v>3</v>
      </c>
      <c r="AB12" s="8">
        <f t="shared" si="2"/>
        <v>1</v>
      </c>
      <c r="AC12" s="14">
        <f t="shared" si="2"/>
        <v>4</v>
      </c>
      <c r="AD12" s="8">
        <f t="shared" si="2"/>
        <v>0</v>
      </c>
    </row>
    <row r="13" spans="1:31" x14ac:dyDescent="0.25">
      <c r="A13" s="4" t="s">
        <v>7</v>
      </c>
      <c r="B13" s="8">
        <f t="shared" ref="B13:AD13" si="3">COUNTIF(B3:B9,2)</f>
        <v>1</v>
      </c>
      <c r="C13" s="9">
        <f t="shared" si="3"/>
        <v>1</v>
      </c>
      <c r="D13" s="11">
        <f t="shared" si="3"/>
        <v>1</v>
      </c>
      <c r="E13" s="14">
        <f t="shared" si="3"/>
        <v>0</v>
      </c>
      <c r="F13" s="8">
        <f t="shared" si="3"/>
        <v>0</v>
      </c>
      <c r="G13" s="9">
        <f t="shared" si="3"/>
        <v>3</v>
      </c>
      <c r="H13" s="11">
        <f t="shared" si="3"/>
        <v>2</v>
      </c>
      <c r="I13" s="11">
        <f t="shared" si="3"/>
        <v>2</v>
      </c>
      <c r="J13" s="8">
        <f t="shared" si="3"/>
        <v>4</v>
      </c>
      <c r="K13" s="9">
        <f t="shared" si="3"/>
        <v>3</v>
      </c>
      <c r="L13" s="11">
        <f t="shared" si="3"/>
        <v>0</v>
      </c>
      <c r="M13" s="14">
        <f t="shared" si="3"/>
        <v>1</v>
      </c>
      <c r="N13" s="8">
        <f t="shared" si="3"/>
        <v>1</v>
      </c>
      <c r="O13" s="9">
        <f t="shared" si="3"/>
        <v>2</v>
      </c>
      <c r="P13" s="11">
        <f t="shared" si="3"/>
        <v>0</v>
      </c>
      <c r="Q13" s="14">
        <f t="shared" si="3"/>
        <v>0</v>
      </c>
      <c r="R13" s="8">
        <f t="shared" si="3"/>
        <v>3</v>
      </c>
      <c r="S13" s="9">
        <f t="shared" si="3"/>
        <v>3</v>
      </c>
      <c r="T13" s="11">
        <f t="shared" si="3"/>
        <v>2</v>
      </c>
      <c r="U13" s="14">
        <f t="shared" si="3"/>
        <v>2</v>
      </c>
      <c r="V13" s="8">
        <f t="shared" si="3"/>
        <v>2</v>
      </c>
      <c r="W13" s="11">
        <f t="shared" si="3"/>
        <v>2</v>
      </c>
      <c r="X13" s="14">
        <f t="shared" si="3"/>
        <v>3</v>
      </c>
      <c r="Y13" s="8">
        <f t="shared" si="3"/>
        <v>0</v>
      </c>
      <c r="Z13" s="11">
        <f t="shared" si="3"/>
        <v>4</v>
      </c>
      <c r="AA13" s="14">
        <f t="shared" si="3"/>
        <v>0</v>
      </c>
      <c r="AB13" s="8">
        <f t="shared" si="3"/>
        <v>0</v>
      </c>
      <c r="AC13" s="14">
        <f t="shared" si="3"/>
        <v>1</v>
      </c>
      <c r="AD13" s="8">
        <f t="shared" si="3"/>
        <v>3</v>
      </c>
    </row>
    <row r="14" spans="1:31" x14ac:dyDescent="0.25">
      <c r="A14" s="4" t="s">
        <v>8</v>
      </c>
      <c r="B14" s="8">
        <f t="shared" ref="B14:AD14" si="4">COUNTIF(B3:B9,1)</f>
        <v>5</v>
      </c>
      <c r="C14" s="9">
        <f t="shared" si="4"/>
        <v>1</v>
      </c>
      <c r="D14" s="11">
        <f t="shared" si="4"/>
        <v>0</v>
      </c>
      <c r="E14" s="14">
        <f t="shared" si="4"/>
        <v>5</v>
      </c>
      <c r="F14" s="8">
        <f t="shared" si="4"/>
        <v>5</v>
      </c>
      <c r="G14" s="9">
        <f t="shared" si="4"/>
        <v>1</v>
      </c>
      <c r="H14" s="11">
        <f t="shared" si="4"/>
        <v>2</v>
      </c>
      <c r="I14" s="11">
        <f t="shared" si="4"/>
        <v>2</v>
      </c>
      <c r="J14" s="8">
        <f t="shared" si="4"/>
        <v>1</v>
      </c>
      <c r="K14" s="9">
        <f t="shared" si="4"/>
        <v>0</v>
      </c>
      <c r="L14" s="11">
        <f t="shared" si="4"/>
        <v>3</v>
      </c>
      <c r="M14" s="14">
        <f t="shared" si="4"/>
        <v>4</v>
      </c>
      <c r="N14" s="8">
        <f t="shared" si="4"/>
        <v>5</v>
      </c>
      <c r="O14" s="9">
        <f t="shared" si="4"/>
        <v>0</v>
      </c>
      <c r="P14" s="11">
        <f t="shared" si="4"/>
        <v>0</v>
      </c>
      <c r="Q14" s="14">
        <f t="shared" si="4"/>
        <v>0</v>
      </c>
      <c r="R14" s="8">
        <f t="shared" si="4"/>
        <v>2</v>
      </c>
      <c r="S14" s="9">
        <f t="shared" si="4"/>
        <v>4</v>
      </c>
      <c r="T14" s="11">
        <f t="shared" si="4"/>
        <v>2</v>
      </c>
      <c r="U14" s="14">
        <f t="shared" si="4"/>
        <v>2</v>
      </c>
      <c r="V14" s="8">
        <f t="shared" si="4"/>
        <v>5</v>
      </c>
      <c r="W14" s="11">
        <f t="shared" si="4"/>
        <v>4</v>
      </c>
      <c r="X14" s="14">
        <f t="shared" si="4"/>
        <v>1</v>
      </c>
      <c r="Y14" s="8">
        <f t="shared" si="4"/>
        <v>4</v>
      </c>
      <c r="Z14" s="11">
        <f t="shared" si="4"/>
        <v>1</v>
      </c>
      <c r="AA14" s="14">
        <f t="shared" si="4"/>
        <v>3</v>
      </c>
      <c r="AB14" s="8">
        <f t="shared" si="4"/>
        <v>6</v>
      </c>
      <c r="AC14" s="14">
        <f t="shared" si="4"/>
        <v>0</v>
      </c>
      <c r="AD14" s="8">
        <f t="shared" si="4"/>
        <v>4</v>
      </c>
    </row>
    <row r="15" spans="1:3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1" x14ac:dyDescent="0.25">
      <c r="A16" s="3"/>
      <c r="B16" s="3" t="s">
        <v>0</v>
      </c>
      <c r="C16" s="15" t="s">
        <v>17</v>
      </c>
    </row>
    <row r="17" spans="1:3" x14ac:dyDescent="0.25">
      <c r="A17" s="4" t="s">
        <v>5</v>
      </c>
      <c r="B17" s="3">
        <f>B10+F10+J10+N10+R10+V10+Y10+AB10+AD10</f>
        <v>1</v>
      </c>
      <c r="C17" s="16">
        <f>B17/63</f>
        <v>1.5873015873015872E-2</v>
      </c>
    </row>
    <row r="18" spans="1:3" x14ac:dyDescent="0.25">
      <c r="A18" s="4" t="s">
        <v>6</v>
      </c>
      <c r="B18" s="3">
        <f>B11+F11+J11+N11+R11+V11+Y11+AD11+AB11</f>
        <v>3</v>
      </c>
      <c r="C18" s="16">
        <f t="shared" ref="C18:C22" si="5">B18/63</f>
        <v>4.7619047619047616E-2</v>
      </c>
    </row>
    <row r="19" spans="1:3" x14ac:dyDescent="0.25">
      <c r="A19" s="4" t="s">
        <v>9</v>
      </c>
      <c r="B19" s="3">
        <f>B12+F12+J12+N12+R12+V12+Y12+AB12+AD12</f>
        <v>8</v>
      </c>
      <c r="C19" s="16">
        <f t="shared" si="5"/>
        <v>0.12698412698412698</v>
      </c>
    </row>
    <row r="20" spans="1:3" x14ac:dyDescent="0.25">
      <c r="A20" s="4" t="s">
        <v>7</v>
      </c>
      <c r="B20" s="3">
        <f>B13+F13+J13+N13+R13+V13+Y13+AD13+AB13</f>
        <v>14</v>
      </c>
      <c r="C20" s="16">
        <f t="shared" si="5"/>
        <v>0.22222222222222221</v>
      </c>
    </row>
    <row r="21" spans="1:3" x14ac:dyDescent="0.25">
      <c r="A21" s="4" t="s">
        <v>8</v>
      </c>
      <c r="B21" s="3">
        <f>B14+F14+J14+N14+R14+V14+Y14+AB14+AD14</f>
        <v>37</v>
      </c>
      <c r="C21" s="16">
        <f t="shared" si="5"/>
        <v>0.58730158730158732</v>
      </c>
    </row>
    <row r="22" spans="1:3" x14ac:dyDescent="0.25">
      <c r="A22" s="3" t="s">
        <v>18</v>
      </c>
      <c r="B22" s="3">
        <f>SUM(B17:B21)</f>
        <v>63</v>
      </c>
      <c r="C22" s="16">
        <f t="shared" si="5"/>
        <v>1</v>
      </c>
    </row>
    <row r="24" spans="1:3" x14ac:dyDescent="0.25">
      <c r="A24" s="3"/>
      <c r="B24" s="3" t="s">
        <v>1</v>
      </c>
      <c r="C24" s="15" t="s">
        <v>17</v>
      </c>
    </row>
    <row r="25" spans="1:3" x14ac:dyDescent="0.25">
      <c r="A25" s="4" t="s">
        <v>5</v>
      </c>
      <c r="B25" s="3">
        <f>C10+G10+K10+O10+S10</f>
        <v>0</v>
      </c>
      <c r="C25" s="16">
        <f>B25/35</f>
        <v>0</v>
      </c>
    </row>
    <row r="26" spans="1:3" x14ac:dyDescent="0.25">
      <c r="A26" s="4" t="s">
        <v>6</v>
      </c>
      <c r="B26" s="3">
        <f>C11+G11+K11+O11+S11</f>
        <v>4</v>
      </c>
      <c r="C26" s="16">
        <f t="shared" ref="C26:C30" si="6">B26/35</f>
        <v>0.11428571428571428</v>
      </c>
    </row>
    <row r="27" spans="1:3" x14ac:dyDescent="0.25">
      <c r="A27" s="4" t="s">
        <v>9</v>
      </c>
      <c r="B27" s="3">
        <f t="shared" ref="B27:B29" si="7">C12+G12+K12+O12+S12</f>
        <v>13</v>
      </c>
      <c r="C27" s="16">
        <f t="shared" si="6"/>
        <v>0.37142857142857144</v>
      </c>
    </row>
    <row r="28" spans="1:3" x14ac:dyDescent="0.25">
      <c r="A28" s="4" t="s">
        <v>7</v>
      </c>
      <c r="B28" s="3">
        <f t="shared" si="7"/>
        <v>12</v>
      </c>
      <c r="C28" s="16">
        <f t="shared" si="6"/>
        <v>0.34285714285714286</v>
      </c>
    </row>
    <row r="29" spans="1:3" x14ac:dyDescent="0.25">
      <c r="A29" s="4" t="s">
        <v>8</v>
      </c>
      <c r="B29" s="3">
        <f t="shared" si="7"/>
        <v>6</v>
      </c>
      <c r="C29" s="16">
        <f t="shared" si="6"/>
        <v>0.17142857142857143</v>
      </c>
    </row>
    <row r="30" spans="1:3" x14ac:dyDescent="0.25">
      <c r="A30" s="3" t="s">
        <v>18</v>
      </c>
      <c r="B30" s="3">
        <f>SUM(B25:B29)</f>
        <v>35</v>
      </c>
      <c r="C30" s="16">
        <f t="shared" si="6"/>
        <v>1</v>
      </c>
    </row>
    <row r="32" spans="1:3" x14ac:dyDescent="0.25">
      <c r="A32" s="3"/>
      <c r="B32" s="3" t="s">
        <v>2</v>
      </c>
      <c r="C32" s="15" t="s">
        <v>17</v>
      </c>
    </row>
    <row r="33" spans="1:3" x14ac:dyDescent="0.25">
      <c r="A33" s="4" t="s">
        <v>5</v>
      </c>
      <c r="B33" s="3">
        <f>D10+H10+I10+L10+P10+T10+W10+Z10</f>
        <v>7</v>
      </c>
      <c r="C33" s="16">
        <f>B33/56</f>
        <v>0.125</v>
      </c>
    </row>
    <row r="34" spans="1:3" x14ac:dyDescent="0.25">
      <c r="A34" s="4" t="s">
        <v>6</v>
      </c>
      <c r="B34" s="3">
        <f>D11+H11+I11+L11+P11+T11+W11+Z11</f>
        <v>8</v>
      </c>
      <c r="C34" s="16">
        <f t="shared" ref="C34:C38" si="8">B34/56</f>
        <v>0.14285714285714285</v>
      </c>
    </row>
    <row r="35" spans="1:3" x14ac:dyDescent="0.25">
      <c r="A35" s="4" t="s">
        <v>9</v>
      </c>
      <c r="B35" s="3">
        <f t="shared" ref="B35:B37" si="9">D12+H12+I12+L12+P12+T12+W12+Z12</f>
        <v>14</v>
      </c>
      <c r="C35" s="16">
        <f t="shared" si="8"/>
        <v>0.25</v>
      </c>
    </row>
    <row r="36" spans="1:3" x14ac:dyDescent="0.25">
      <c r="A36" s="4" t="s">
        <v>7</v>
      </c>
      <c r="B36" s="3">
        <f t="shared" si="9"/>
        <v>13</v>
      </c>
      <c r="C36" s="16">
        <f t="shared" si="8"/>
        <v>0.23214285714285715</v>
      </c>
    </row>
    <row r="37" spans="1:3" x14ac:dyDescent="0.25">
      <c r="A37" s="4" t="s">
        <v>8</v>
      </c>
      <c r="B37" s="3">
        <f t="shared" si="9"/>
        <v>14</v>
      </c>
      <c r="C37" s="16">
        <f t="shared" si="8"/>
        <v>0.25</v>
      </c>
    </row>
    <row r="38" spans="1:3" x14ac:dyDescent="0.25">
      <c r="A38" s="3" t="s">
        <v>18</v>
      </c>
      <c r="B38" s="3">
        <f>SUM(B33:B37)</f>
        <v>56</v>
      </c>
      <c r="C38" s="16">
        <f t="shared" si="8"/>
        <v>1</v>
      </c>
    </row>
    <row r="40" spans="1:3" x14ac:dyDescent="0.25">
      <c r="A40" s="3"/>
      <c r="B40" s="3" t="s">
        <v>3</v>
      </c>
      <c r="C40" s="15" t="s">
        <v>17</v>
      </c>
    </row>
    <row r="41" spans="1:3" x14ac:dyDescent="0.25">
      <c r="A41" s="4" t="s">
        <v>5</v>
      </c>
      <c r="B41" s="3">
        <f>E10+M10+Q10+U10+X10+AA10+AC10</f>
        <v>2</v>
      </c>
      <c r="C41" s="16">
        <f>B41/49</f>
        <v>4.0816326530612242E-2</v>
      </c>
    </row>
    <row r="42" spans="1:3" x14ac:dyDescent="0.25">
      <c r="A42" s="4" t="s">
        <v>6</v>
      </c>
      <c r="B42" s="3">
        <f>E11+M11+Q11+U11+X11+AA11+AC11</f>
        <v>13</v>
      </c>
      <c r="C42" s="16">
        <f t="shared" ref="C42:C46" si="10">B42/49</f>
        <v>0.26530612244897961</v>
      </c>
    </row>
    <row r="43" spans="1:3" x14ac:dyDescent="0.25">
      <c r="A43" s="4" t="s">
        <v>9</v>
      </c>
      <c r="B43" s="3">
        <f t="shared" ref="B43:B45" si="11">E12+M12+Q12+U12+X12+AA12+AC12</f>
        <v>12</v>
      </c>
      <c r="C43" s="16">
        <f t="shared" si="10"/>
        <v>0.24489795918367346</v>
      </c>
    </row>
    <row r="44" spans="1:3" x14ac:dyDescent="0.25">
      <c r="A44" s="4" t="s">
        <v>7</v>
      </c>
      <c r="B44" s="3">
        <f t="shared" si="11"/>
        <v>7</v>
      </c>
      <c r="C44" s="16">
        <f t="shared" si="10"/>
        <v>0.14285714285714285</v>
      </c>
    </row>
    <row r="45" spans="1:3" x14ac:dyDescent="0.25">
      <c r="A45" s="4" t="s">
        <v>8</v>
      </c>
      <c r="B45" s="3">
        <f t="shared" si="11"/>
        <v>15</v>
      </c>
      <c r="C45" s="16">
        <f t="shared" si="10"/>
        <v>0.30612244897959184</v>
      </c>
    </row>
    <row r="46" spans="1:3" x14ac:dyDescent="0.25">
      <c r="A46" s="3" t="s">
        <v>18</v>
      </c>
      <c r="B46" s="3">
        <f>SUM(B41:B45)</f>
        <v>49</v>
      </c>
      <c r="C46" s="16">
        <f t="shared" si="10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workbookViewId="0">
      <selection activeCell="A2" sqref="A2"/>
    </sheetView>
  </sheetViews>
  <sheetFormatPr baseColWidth="10" defaultRowHeight="15" x14ac:dyDescent="0.25"/>
  <cols>
    <col min="1" max="1" width="12.42578125" style="1" customWidth="1"/>
    <col min="2" max="31" width="5.7109375" style="1" customWidth="1"/>
  </cols>
  <sheetData>
    <row r="1" spans="1:3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1</v>
      </c>
      <c r="C3" s="9">
        <v>4</v>
      </c>
      <c r="D3" s="11">
        <v>4</v>
      </c>
      <c r="E3" s="14">
        <v>1</v>
      </c>
      <c r="F3" s="8">
        <v>2</v>
      </c>
      <c r="G3" s="9">
        <v>4</v>
      </c>
      <c r="H3" s="11">
        <v>1</v>
      </c>
      <c r="I3" s="11">
        <v>4</v>
      </c>
      <c r="J3" s="8">
        <v>4</v>
      </c>
      <c r="K3" s="9">
        <v>3</v>
      </c>
      <c r="L3" s="11">
        <v>1</v>
      </c>
      <c r="M3" s="14">
        <v>4</v>
      </c>
      <c r="N3" s="8">
        <v>1</v>
      </c>
      <c r="O3" s="9">
        <v>4</v>
      </c>
      <c r="P3" s="11">
        <v>4</v>
      </c>
      <c r="Q3" s="14">
        <v>4</v>
      </c>
      <c r="R3" s="8">
        <v>2</v>
      </c>
      <c r="S3" s="9">
        <v>3</v>
      </c>
      <c r="T3" s="11">
        <v>4</v>
      </c>
      <c r="U3" s="14">
        <v>2</v>
      </c>
      <c r="V3" s="8">
        <v>2</v>
      </c>
      <c r="W3" s="11">
        <v>2</v>
      </c>
      <c r="X3" s="14">
        <v>2</v>
      </c>
      <c r="Y3" s="8">
        <v>2</v>
      </c>
      <c r="Z3" s="11">
        <v>2</v>
      </c>
      <c r="AA3" s="14">
        <v>2</v>
      </c>
      <c r="AB3" s="8">
        <v>2</v>
      </c>
      <c r="AC3" s="14">
        <v>4</v>
      </c>
      <c r="AD3" s="8">
        <v>4</v>
      </c>
      <c r="AE3" s="18" t="s">
        <v>21</v>
      </c>
    </row>
    <row r="4" spans="1:31" x14ac:dyDescent="0.25">
      <c r="A4" s="2">
        <v>2</v>
      </c>
      <c r="B4" s="8">
        <v>4</v>
      </c>
      <c r="C4" s="9">
        <v>2</v>
      </c>
      <c r="D4" s="11">
        <v>3</v>
      </c>
      <c r="E4" s="14">
        <v>1</v>
      </c>
      <c r="F4" s="8">
        <v>3</v>
      </c>
      <c r="G4" s="9">
        <v>4</v>
      </c>
      <c r="H4" s="11">
        <v>4</v>
      </c>
      <c r="I4" s="11">
        <v>2</v>
      </c>
      <c r="J4" s="8">
        <v>3</v>
      </c>
      <c r="K4" s="9">
        <v>1</v>
      </c>
      <c r="L4" s="11">
        <v>1</v>
      </c>
      <c r="M4" s="14">
        <v>1</v>
      </c>
      <c r="N4" s="8">
        <v>1</v>
      </c>
      <c r="O4" s="9">
        <v>1</v>
      </c>
      <c r="P4" s="11">
        <v>3</v>
      </c>
      <c r="Q4" s="14">
        <v>5</v>
      </c>
      <c r="R4" s="8">
        <v>3</v>
      </c>
      <c r="S4" s="9">
        <v>1</v>
      </c>
      <c r="T4" s="11">
        <v>4</v>
      </c>
      <c r="U4" s="14">
        <v>5</v>
      </c>
      <c r="V4" s="8">
        <v>1</v>
      </c>
      <c r="W4" s="11">
        <v>2</v>
      </c>
      <c r="X4" s="14">
        <v>1</v>
      </c>
      <c r="Y4" s="8">
        <v>1</v>
      </c>
      <c r="Z4" s="11">
        <v>4</v>
      </c>
      <c r="AA4" s="14">
        <v>5</v>
      </c>
      <c r="AB4" s="8">
        <v>1</v>
      </c>
      <c r="AC4" s="14">
        <v>5</v>
      </c>
      <c r="AD4" s="8">
        <v>5</v>
      </c>
      <c r="AE4" s="18" t="s">
        <v>21</v>
      </c>
    </row>
    <row r="5" spans="1:31" x14ac:dyDescent="0.25">
      <c r="A5" s="2">
        <v>3</v>
      </c>
      <c r="B5" s="8">
        <v>1</v>
      </c>
      <c r="C5" s="9">
        <v>2</v>
      </c>
      <c r="D5" s="11">
        <v>2</v>
      </c>
      <c r="E5" s="14">
        <v>2</v>
      </c>
      <c r="F5" s="8">
        <v>3</v>
      </c>
      <c r="G5" s="9">
        <v>2</v>
      </c>
      <c r="H5" s="11">
        <v>2</v>
      </c>
      <c r="I5" s="11">
        <v>3</v>
      </c>
      <c r="J5" s="8">
        <v>1</v>
      </c>
      <c r="K5" s="9">
        <v>4</v>
      </c>
      <c r="L5" s="11">
        <v>2</v>
      </c>
      <c r="M5" s="14">
        <v>1</v>
      </c>
      <c r="N5" s="8">
        <v>2</v>
      </c>
      <c r="O5" s="9">
        <v>1</v>
      </c>
      <c r="P5" s="11">
        <v>2</v>
      </c>
      <c r="Q5" s="14">
        <v>4</v>
      </c>
      <c r="R5" s="8">
        <v>2</v>
      </c>
      <c r="S5" s="9">
        <v>1</v>
      </c>
      <c r="T5" s="11">
        <v>2</v>
      </c>
      <c r="U5" s="14">
        <v>4</v>
      </c>
      <c r="V5" s="8">
        <v>4</v>
      </c>
      <c r="W5" s="11">
        <v>2</v>
      </c>
      <c r="X5" s="14">
        <v>3</v>
      </c>
      <c r="Y5" s="8">
        <v>2</v>
      </c>
      <c r="Z5" s="11">
        <v>2</v>
      </c>
      <c r="AA5" s="14">
        <v>4</v>
      </c>
      <c r="AB5" s="8">
        <v>2</v>
      </c>
      <c r="AC5" s="14">
        <v>2</v>
      </c>
      <c r="AD5" s="8">
        <v>4</v>
      </c>
      <c r="AE5" s="18" t="s">
        <v>21</v>
      </c>
    </row>
    <row r="6" spans="1:31" x14ac:dyDescent="0.25">
      <c r="A6" s="2">
        <v>4</v>
      </c>
      <c r="B6" s="8">
        <v>4</v>
      </c>
      <c r="C6" s="9">
        <v>3</v>
      </c>
      <c r="D6" s="11">
        <v>4</v>
      </c>
      <c r="E6" s="14">
        <v>2</v>
      </c>
      <c r="F6" s="8">
        <v>4</v>
      </c>
      <c r="G6" s="9">
        <v>2</v>
      </c>
      <c r="H6" s="11">
        <v>2</v>
      </c>
      <c r="I6" s="11">
        <v>3</v>
      </c>
      <c r="J6" s="8">
        <v>4</v>
      </c>
      <c r="K6" s="9">
        <v>4</v>
      </c>
      <c r="L6" s="11">
        <v>4</v>
      </c>
      <c r="M6" s="14">
        <v>3</v>
      </c>
      <c r="N6" s="8">
        <v>1</v>
      </c>
      <c r="O6" s="9">
        <v>2</v>
      </c>
      <c r="P6" s="11">
        <v>4</v>
      </c>
      <c r="Q6" s="14">
        <v>4</v>
      </c>
      <c r="R6" s="8">
        <v>3</v>
      </c>
      <c r="S6" s="9">
        <v>2</v>
      </c>
      <c r="T6" s="11">
        <v>4</v>
      </c>
      <c r="U6" s="14">
        <v>3</v>
      </c>
      <c r="V6" s="8">
        <v>3</v>
      </c>
      <c r="W6" s="11">
        <v>4</v>
      </c>
      <c r="X6" s="14">
        <v>3</v>
      </c>
      <c r="Y6" s="8">
        <v>2</v>
      </c>
      <c r="Z6" s="11">
        <v>4</v>
      </c>
      <c r="AA6" s="14">
        <v>1</v>
      </c>
      <c r="AB6" s="8">
        <v>1</v>
      </c>
      <c r="AC6" s="14">
        <v>2</v>
      </c>
      <c r="AD6" s="8">
        <v>1</v>
      </c>
      <c r="AE6" s="18" t="s">
        <v>21</v>
      </c>
    </row>
    <row r="7" spans="1:31" x14ac:dyDescent="0.25">
      <c r="A7" s="2">
        <v>5</v>
      </c>
      <c r="B7" s="8">
        <v>2</v>
      </c>
      <c r="C7" s="9">
        <v>1</v>
      </c>
      <c r="D7" s="11">
        <v>1</v>
      </c>
      <c r="E7" s="14">
        <v>1</v>
      </c>
      <c r="F7" s="8">
        <v>2</v>
      </c>
      <c r="G7" s="9">
        <v>1</v>
      </c>
      <c r="H7" s="11">
        <v>3</v>
      </c>
      <c r="I7" s="11">
        <v>1</v>
      </c>
      <c r="J7" s="8">
        <v>2</v>
      </c>
      <c r="K7" s="9">
        <v>4</v>
      </c>
      <c r="L7" s="11">
        <v>1</v>
      </c>
      <c r="M7" s="14">
        <v>1</v>
      </c>
      <c r="N7" s="8">
        <v>1</v>
      </c>
      <c r="O7" s="9">
        <v>1</v>
      </c>
      <c r="P7" s="11">
        <v>2</v>
      </c>
      <c r="Q7" s="14">
        <v>1</v>
      </c>
      <c r="R7" s="8">
        <v>1</v>
      </c>
      <c r="S7" s="9">
        <v>1</v>
      </c>
      <c r="T7" s="11">
        <v>1</v>
      </c>
      <c r="U7" s="14">
        <v>1</v>
      </c>
      <c r="V7" s="8">
        <v>2</v>
      </c>
      <c r="W7" s="11">
        <v>1</v>
      </c>
      <c r="X7" s="14">
        <v>1</v>
      </c>
      <c r="Y7" s="8">
        <v>1</v>
      </c>
      <c r="Z7" s="11">
        <v>1</v>
      </c>
      <c r="AA7" s="14">
        <v>2</v>
      </c>
      <c r="AB7" s="8">
        <v>1</v>
      </c>
      <c r="AC7" s="14">
        <v>1</v>
      </c>
      <c r="AD7" s="8">
        <v>3</v>
      </c>
      <c r="AE7" s="18" t="s">
        <v>21</v>
      </c>
    </row>
    <row r="8" spans="1:31" x14ac:dyDescent="0.25">
      <c r="A8" s="2">
        <v>6</v>
      </c>
      <c r="B8" s="8">
        <v>1</v>
      </c>
      <c r="C8" s="9">
        <v>1</v>
      </c>
      <c r="D8" s="11">
        <v>1</v>
      </c>
      <c r="E8" s="14">
        <v>1</v>
      </c>
      <c r="F8" s="8">
        <v>1</v>
      </c>
      <c r="G8" s="9">
        <v>1</v>
      </c>
      <c r="H8" s="11">
        <v>1</v>
      </c>
      <c r="I8" s="11">
        <v>1</v>
      </c>
      <c r="J8" s="8">
        <v>3</v>
      </c>
      <c r="K8" s="9">
        <v>3</v>
      </c>
      <c r="L8" s="11">
        <v>1</v>
      </c>
      <c r="M8" s="14">
        <v>1</v>
      </c>
      <c r="N8" s="8">
        <v>1</v>
      </c>
      <c r="O8" s="9">
        <v>1</v>
      </c>
      <c r="P8" s="11">
        <v>5</v>
      </c>
      <c r="Q8" s="14">
        <v>1</v>
      </c>
      <c r="R8" s="8">
        <v>1</v>
      </c>
      <c r="S8" s="9">
        <v>1</v>
      </c>
      <c r="T8" s="11">
        <v>1</v>
      </c>
      <c r="U8" s="14">
        <v>1</v>
      </c>
      <c r="V8" s="8">
        <v>1</v>
      </c>
      <c r="W8" s="11">
        <v>1</v>
      </c>
      <c r="X8" s="14">
        <v>3</v>
      </c>
      <c r="Y8" s="8">
        <v>1</v>
      </c>
      <c r="Z8" s="11">
        <v>1</v>
      </c>
      <c r="AA8" s="14">
        <v>1</v>
      </c>
      <c r="AB8" s="8">
        <v>1</v>
      </c>
      <c r="AC8" s="14">
        <v>3</v>
      </c>
      <c r="AD8" s="8">
        <v>1</v>
      </c>
      <c r="AE8" s="18" t="s">
        <v>3</v>
      </c>
    </row>
    <row r="9" spans="1:31" x14ac:dyDescent="0.25">
      <c r="A9" s="2">
        <v>7</v>
      </c>
      <c r="B9" s="8">
        <v>3</v>
      </c>
      <c r="C9" s="9">
        <v>5</v>
      </c>
      <c r="D9" s="11">
        <v>3</v>
      </c>
      <c r="E9" s="14">
        <v>1</v>
      </c>
      <c r="F9" s="8">
        <v>5</v>
      </c>
      <c r="G9" s="9">
        <v>3</v>
      </c>
      <c r="H9" s="11">
        <v>3</v>
      </c>
      <c r="I9" s="11">
        <v>4</v>
      </c>
      <c r="J9" s="8">
        <v>3</v>
      </c>
      <c r="K9" s="9">
        <v>2</v>
      </c>
      <c r="L9" s="11">
        <v>4</v>
      </c>
      <c r="M9" s="14">
        <v>2</v>
      </c>
      <c r="N9" s="8">
        <v>1</v>
      </c>
      <c r="O9" s="9">
        <v>3</v>
      </c>
      <c r="P9" s="11">
        <v>5</v>
      </c>
      <c r="Q9" s="14">
        <v>1</v>
      </c>
      <c r="R9" s="8">
        <v>2</v>
      </c>
      <c r="S9" s="9">
        <v>1</v>
      </c>
      <c r="T9" s="11">
        <v>3</v>
      </c>
      <c r="U9" s="14">
        <v>4</v>
      </c>
      <c r="V9" s="8">
        <v>4</v>
      </c>
      <c r="W9" s="11">
        <v>2</v>
      </c>
      <c r="X9" s="14">
        <v>5</v>
      </c>
      <c r="Y9" s="8">
        <v>3</v>
      </c>
      <c r="Z9" s="11">
        <v>4</v>
      </c>
      <c r="AA9" s="14">
        <v>1</v>
      </c>
      <c r="AB9" s="8">
        <v>3</v>
      </c>
      <c r="AC9" s="14">
        <v>4</v>
      </c>
      <c r="AD9" s="8">
        <v>4</v>
      </c>
      <c r="AE9" s="18" t="s">
        <v>3</v>
      </c>
    </row>
    <row r="10" spans="1:31" x14ac:dyDescent="0.25">
      <c r="A10" s="2">
        <v>8</v>
      </c>
      <c r="B10" s="8">
        <v>3</v>
      </c>
      <c r="C10" s="9">
        <v>2</v>
      </c>
      <c r="D10" s="11">
        <v>2</v>
      </c>
      <c r="E10" s="14">
        <v>1</v>
      </c>
      <c r="F10" s="8">
        <v>3</v>
      </c>
      <c r="G10" s="9">
        <v>2</v>
      </c>
      <c r="H10" s="11">
        <v>1</v>
      </c>
      <c r="I10" s="11">
        <v>2</v>
      </c>
      <c r="J10" s="8">
        <v>3</v>
      </c>
      <c r="K10" s="9">
        <v>3</v>
      </c>
      <c r="L10" s="11">
        <v>1</v>
      </c>
      <c r="M10" s="14">
        <v>2</v>
      </c>
      <c r="N10" s="8">
        <v>3</v>
      </c>
      <c r="O10" s="9">
        <v>2</v>
      </c>
      <c r="P10" s="11">
        <v>4</v>
      </c>
      <c r="Q10" s="14">
        <v>2</v>
      </c>
      <c r="R10" s="8">
        <v>4</v>
      </c>
      <c r="S10" s="9">
        <v>3</v>
      </c>
      <c r="T10" s="11">
        <v>3</v>
      </c>
      <c r="U10" s="14">
        <v>4</v>
      </c>
      <c r="V10" s="8">
        <v>2</v>
      </c>
      <c r="W10" s="11">
        <v>2</v>
      </c>
      <c r="X10" s="14">
        <v>3</v>
      </c>
      <c r="Y10" s="8">
        <v>2</v>
      </c>
      <c r="Z10" s="11">
        <v>3</v>
      </c>
      <c r="AA10" s="14">
        <v>5</v>
      </c>
      <c r="AB10" s="8">
        <v>2</v>
      </c>
      <c r="AC10" s="14">
        <v>4</v>
      </c>
      <c r="AD10" s="8">
        <v>4</v>
      </c>
      <c r="AE10" s="18" t="s">
        <v>3</v>
      </c>
    </row>
    <row r="11" spans="1:31" x14ac:dyDescent="0.25">
      <c r="A11" s="2">
        <v>9</v>
      </c>
      <c r="B11" s="8">
        <v>1</v>
      </c>
      <c r="C11" s="9">
        <v>3</v>
      </c>
      <c r="D11" s="11">
        <v>4</v>
      </c>
      <c r="E11" s="14">
        <v>1</v>
      </c>
      <c r="F11" s="8">
        <v>2</v>
      </c>
      <c r="G11" s="9">
        <v>3</v>
      </c>
      <c r="H11" s="11">
        <v>1</v>
      </c>
      <c r="I11" s="11">
        <v>1</v>
      </c>
      <c r="J11" s="8">
        <v>3</v>
      </c>
      <c r="K11" s="9">
        <v>2</v>
      </c>
      <c r="L11" s="11">
        <v>1</v>
      </c>
      <c r="M11" s="14">
        <v>3</v>
      </c>
      <c r="N11" s="8">
        <v>1</v>
      </c>
      <c r="O11" s="9">
        <v>2</v>
      </c>
      <c r="P11" s="11">
        <v>4</v>
      </c>
      <c r="Q11" s="14">
        <v>4</v>
      </c>
      <c r="R11" s="8">
        <v>1</v>
      </c>
      <c r="S11" s="9">
        <v>1</v>
      </c>
      <c r="T11" s="11">
        <v>1</v>
      </c>
      <c r="U11" s="14">
        <v>1</v>
      </c>
      <c r="V11" s="8">
        <v>1</v>
      </c>
      <c r="W11" s="11">
        <v>1</v>
      </c>
      <c r="X11" s="14">
        <v>4</v>
      </c>
      <c r="Y11" s="8">
        <v>1</v>
      </c>
      <c r="Z11" s="11">
        <v>1</v>
      </c>
      <c r="AA11" s="14">
        <v>1</v>
      </c>
      <c r="AB11" s="8">
        <v>1</v>
      </c>
      <c r="AC11" s="14">
        <v>4</v>
      </c>
      <c r="AD11" s="8">
        <v>2</v>
      </c>
      <c r="AE11" s="18" t="s">
        <v>21</v>
      </c>
    </row>
    <row r="12" spans="1:31" x14ac:dyDescent="0.25">
      <c r="A12" s="2">
        <v>10</v>
      </c>
      <c r="B12" s="8">
        <v>3</v>
      </c>
      <c r="C12" s="9">
        <v>2</v>
      </c>
      <c r="D12" s="11">
        <v>4</v>
      </c>
      <c r="E12" s="14">
        <v>1</v>
      </c>
      <c r="F12" s="8">
        <v>2</v>
      </c>
      <c r="G12" s="9">
        <v>3</v>
      </c>
      <c r="H12" s="11">
        <v>3</v>
      </c>
      <c r="I12" s="11">
        <v>2</v>
      </c>
      <c r="J12" s="8">
        <v>4</v>
      </c>
      <c r="K12" s="9">
        <v>5</v>
      </c>
      <c r="L12" s="11">
        <v>3</v>
      </c>
      <c r="M12" s="14">
        <v>3</v>
      </c>
      <c r="N12" s="8">
        <v>4</v>
      </c>
      <c r="O12" s="9">
        <v>3</v>
      </c>
      <c r="P12" s="11">
        <v>3</v>
      </c>
      <c r="Q12" s="14">
        <v>4</v>
      </c>
      <c r="R12" s="8">
        <v>5</v>
      </c>
      <c r="S12" s="9">
        <v>4</v>
      </c>
      <c r="T12" s="11">
        <v>3</v>
      </c>
      <c r="U12" s="14">
        <v>4</v>
      </c>
      <c r="V12" s="8">
        <v>5</v>
      </c>
      <c r="W12" s="11">
        <v>3</v>
      </c>
      <c r="X12" s="14">
        <v>5</v>
      </c>
      <c r="Y12" s="8">
        <v>3</v>
      </c>
      <c r="Z12" s="11">
        <v>3</v>
      </c>
      <c r="AA12" s="14">
        <v>5</v>
      </c>
      <c r="AB12" s="8">
        <v>3</v>
      </c>
      <c r="AC12" s="14">
        <v>2</v>
      </c>
      <c r="AD12" s="8">
        <v>3</v>
      </c>
      <c r="AE12" s="18" t="s">
        <v>21</v>
      </c>
    </row>
    <row r="13" spans="1:31" x14ac:dyDescent="0.25">
      <c r="A13" s="2">
        <v>11</v>
      </c>
      <c r="B13" s="8">
        <v>1</v>
      </c>
      <c r="C13" s="9">
        <v>3</v>
      </c>
      <c r="D13" s="11">
        <v>1</v>
      </c>
      <c r="E13" s="14">
        <v>1</v>
      </c>
      <c r="F13" s="8">
        <v>1</v>
      </c>
      <c r="G13" s="9">
        <v>3</v>
      </c>
      <c r="H13" s="11">
        <v>1</v>
      </c>
      <c r="I13" s="11">
        <v>1</v>
      </c>
      <c r="J13" s="8">
        <v>3</v>
      </c>
      <c r="K13" s="9">
        <v>1</v>
      </c>
      <c r="L13" s="11">
        <v>1</v>
      </c>
      <c r="M13" s="14">
        <v>2</v>
      </c>
      <c r="N13" s="8">
        <v>1</v>
      </c>
      <c r="O13" s="9">
        <v>4</v>
      </c>
      <c r="P13" s="11">
        <v>3</v>
      </c>
      <c r="Q13" s="14">
        <v>3</v>
      </c>
      <c r="R13" s="8">
        <v>1</v>
      </c>
      <c r="S13" s="9">
        <v>1</v>
      </c>
      <c r="T13" s="11">
        <v>3</v>
      </c>
      <c r="U13" s="14">
        <v>3</v>
      </c>
      <c r="V13" s="8">
        <v>1</v>
      </c>
      <c r="W13" s="11">
        <v>1</v>
      </c>
      <c r="X13" s="14">
        <v>1</v>
      </c>
      <c r="Y13" s="8">
        <v>1</v>
      </c>
      <c r="Z13" s="11">
        <v>1</v>
      </c>
      <c r="AA13" s="14">
        <v>2</v>
      </c>
      <c r="AB13" s="8">
        <v>1</v>
      </c>
      <c r="AC13" s="14">
        <v>3</v>
      </c>
      <c r="AD13" s="8">
        <v>1</v>
      </c>
      <c r="AE13" s="18" t="s">
        <v>21</v>
      </c>
    </row>
    <row r="14" spans="1:31" x14ac:dyDescent="0.25">
      <c r="A14" s="2">
        <v>12</v>
      </c>
      <c r="B14" s="8">
        <v>1</v>
      </c>
      <c r="C14" s="9">
        <v>3</v>
      </c>
      <c r="D14" s="11">
        <v>3</v>
      </c>
      <c r="E14" s="14">
        <v>1</v>
      </c>
      <c r="F14" s="8">
        <v>1</v>
      </c>
      <c r="G14" s="9">
        <v>5</v>
      </c>
      <c r="H14" s="11">
        <v>1</v>
      </c>
      <c r="I14" s="11">
        <v>1</v>
      </c>
      <c r="J14" s="8">
        <v>5</v>
      </c>
      <c r="K14" s="9">
        <v>3</v>
      </c>
      <c r="L14" s="11">
        <v>1</v>
      </c>
      <c r="M14" s="14">
        <v>3</v>
      </c>
      <c r="N14" s="8">
        <v>1</v>
      </c>
      <c r="O14" s="9">
        <v>1</v>
      </c>
      <c r="P14" s="11">
        <v>5</v>
      </c>
      <c r="Q14" s="14">
        <v>1</v>
      </c>
      <c r="R14" s="8">
        <v>1</v>
      </c>
      <c r="S14" s="9">
        <v>1</v>
      </c>
      <c r="T14" s="11">
        <v>3</v>
      </c>
      <c r="U14" s="14">
        <v>1</v>
      </c>
      <c r="V14" s="8">
        <v>1</v>
      </c>
      <c r="W14" s="11">
        <v>1</v>
      </c>
      <c r="X14" s="14">
        <v>3</v>
      </c>
      <c r="Y14" s="8">
        <v>1</v>
      </c>
      <c r="Z14" s="11">
        <v>1</v>
      </c>
      <c r="AA14" s="14">
        <v>1</v>
      </c>
      <c r="AB14" s="8">
        <v>1</v>
      </c>
      <c r="AC14" s="14">
        <v>3</v>
      </c>
      <c r="AD14" s="8">
        <v>1</v>
      </c>
      <c r="AE14" s="18" t="s">
        <v>21</v>
      </c>
    </row>
    <row r="15" spans="1:31" x14ac:dyDescent="0.25">
      <c r="A15" s="2">
        <v>13</v>
      </c>
      <c r="B15" s="8">
        <v>3</v>
      </c>
      <c r="C15" s="9">
        <v>3</v>
      </c>
      <c r="D15" s="11">
        <v>3</v>
      </c>
      <c r="E15" s="14">
        <v>2</v>
      </c>
      <c r="F15" s="8">
        <v>1</v>
      </c>
      <c r="G15" s="9">
        <v>1</v>
      </c>
      <c r="H15" s="11">
        <v>1</v>
      </c>
      <c r="I15" s="11">
        <v>2</v>
      </c>
      <c r="J15" s="8">
        <v>2</v>
      </c>
      <c r="K15" s="9">
        <v>3</v>
      </c>
      <c r="L15" s="11">
        <v>2</v>
      </c>
      <c r="M15" s="14">
        <v>2</v>
      </c>
      <c r="N15" s="8">
        <v>1</v>
      </c>
      <c r="O15" s="9">
        <v>1</v>
      </c>
      <c r="P15" s="11">
        <v>3</v>
      </c>
      <c r="Q15" s="14">
        <v>3</v>
      </c>
      <c r="R15" s="8">
        <v>4</v>
      </c>
      <c r="S15" s="9">
        <v>2</v>
      </c>
      <c r="T15" s="11">
        <v>3</v>
      </c>
      <c r="U15" s="14">
        <v>2</v>
      </c>
      <c r="V15" s="8">
        <v>3</v>
      </c>
      <c r="W15" s="11">
        <v>2</v>
      </c>
      <c r="X15" s="14">
        <v>1</v>
      </c>
      <c r="Y15" s="8">
        <v>2</v>
      </c>
      <c r="Z15" s="11">
        <v>3</v>
      </c>
      <c r="AA15" s="14">
        <v>3</v>
      </c>
      <c r="AB15" s="8">
        <v>4</v>
      </c>
      <c r="AC15" s="14">
        <v>2</v>
      </c>
      <c r="AD15" s="8">
        <v>2</v>
      </c>
      <c r="AE15" s="18" t="s">
        <v>21</v>
      </c>
    </row>
    <row r="16" spans="1:31" x14ac:dyDescent="0.25">
      <c r="A16" s="2">
        <v>14</v>
      </c>
      <c r="B16" s="8">
        <v>3</v>
      </c>
      <c r="C16" s="9">
        <v>2</v>
      </c>
      <c r="D16" s="11">
        <v>2</v>
      </c>
      <c r="E16" s="14">
        <v>3</v>
      </c>
      <c r="F16" s="8">
        <v>4</v>
      </c>
      <c r="G16" s="9">
        <v>2</v>
      </c>
      <c r="H16" s="11">
        <v>2</v>
      </c>
      <c r="I16" s="11">
        <v>2</v>
      </c>
      <c r="J16" s="8">
        <v>1</v>
      </c>
      <c r="K16" s="9">
        <v>3</v>
      </c>
      <c r="L16" s="11">
        <v>3</v>
      </c>
      <c r="M16" s="14">
        <v>2</v>
      </c>
      <c r="N16" s="8">
        <v>4</v>
      </c>
      <c r="O16" s="9">
        <v>2</v>
      </c>
      <c r="P16" s="11">
        <v>1</v>
      </c>
      <c r="Q16" s="14">
        <v>2</v>
      </c>
      <c r="R16" s="8">
        <v>2</v>
      </c>
      <c r="S16" s="9">
        <v>2</v>
      </c>
      <c r="T16" s="11">
        <v>4</v>
      </c>
      <c r="U16" s="14">
        <v>2</v>
      </c>
      <c r="V16" s="8">
        <v>2</v>
      </c>
      <c r="W16" s="11">
        <v>2</v>
      </c>
      <c r="X16" s="14">
        <v>4</v>
      </c>
      <c r="Y16" s="8">
        <v>4</v>
      </c>
      <c r="Z16" s="11">
        <v>4</v>
      </c>
      <c r="AA16" s="14">
        <v>3</v>
      </c>
      <c r="AB16" s="8">
        <v>2</v>
      </c>
      <c r="AC16" s="14">
        <v>4</v>
      </c>
      <c r="AD16" s="8">
        <v>4</v>
      </c>
      <c r="AE16" s="18" t="s">
        <v>21</v>
      </c>
    </row>
    <row r="17" spans="1:31" x14ac:dyDescent="0.25">
      <c r="A17" s="2">
        <v>15</v>
      </c>
      <c r="B17" s="8">
        <v>5</v>
      </c>
      <c r="C17" s="9">
        <v>4</v>
      </c>
      <c r="D17" s="11">
        <v>5</v>
      </c>
      <c r="E17" s="14">
        <v>1</v>
      </c>
      <c r="F17" s="8">
        <v>5</v>
      </c>
      <c r="G17" s="9">
        <v>3</v>
      </c>
      <c r="H17" s="11">
        <v>3</v>
      </c>
      <c r="I17" s="11">
        <v>1</v>
      </c>
      <c r="J17" s="8">
        <v>4</v>
      </c>
      <c r="K17" s="9">
        <v>2</v>
      </c>
      <c r="L17" s="11">
        <v>2</v>
      </c>
      <c r="M17" s="14">
        <v>2</v>
      </c>
      <c r="N17" s="8">
        <v>1</v>
      </c>
      <c r="O17" s="9">
        <v>3</v>
      </c>
      <c r="P17" s="11">
        <v>2</v>
      </c>
      <c r="Q17" s="14">
        <v>2</v>
      </c>
      <c r="R17" s="8">
        <v>3</v>
      </c>
      <c r="S17" s="9">
        <v>1</v>
      </c>
      <c r="T17" s="11">
        <v>1</v>
      </c>
      <c r="U17" s="14">
        <v>1</v>
      </c>
      <c r="V17" s="8">
        <v>4</v>
      </c>
      <c r="W17" s="11">
        <v>2</v>
      </c>
      <c r="X17" s="14">
        <v>3</v>
      </c>
      <c r="Y17" s="8">
        <v>2</v>
      </c>
      <c r="Z17" s="11">
        <v>2</v>
      </c>
      <c r="AA17" s="14">
        <v>1</v>
      </c>
      <c r="AB17" s="8">
        <v>1</v>
      </c>
      <c r="AC17" s="14">
        <v>3</v>
      </c>
      <c r="AD17" s="8">
        <v>2</v>
      </c>
      <c r="AE17" s="18" t="s">
        <v>3</v>
      </c>
    </row>
    <row r="18" spans="1:31" x14ac:dyDescent="0.25">
      <c r="A18" s="2">
        <v>16</v>
      </c>
      <c r="B18" s="8">
        <v>1</v>
      </c>
      <c r="C18" s="9">
        <v>3</v>
      </c>
      <c r="D18" s="11">
        <v>5</v>
      </c>
      <c r="E18" s="14">
        <v>2</v>
      </c>
      <c r="F18" s="8">
        <v>1</v>
      </c>
      <c r="G18" s="9">
        <v>3</v>
      </c>
      <c r="H18" s="11">
        <v>1</v>
      </c>
      <c r="I18" s="11">
        <v>2</v>
      </c>
      <c r="J18" s="8">
        <v>1</v>
      </c>
      <c r="K18" s="9">
        <v>3</v>
      </c>
      <c r="L18" s="11">
        <v>1</v>
      </c>
      <c r="M18" s="14">
        <v>1</v>
      </c>
      <c r="N18" s="8">
        <v>3</v>
      </c>
      <c r="O18" s="9">
        <v>5</v>
      </c>
      <c r="P18" s="11">
        <v>5</v>
      </c>
      <c r="Q18" s="14">
        <v>4</v>
      </c>
      <c r="R18" s="8">
        <v>1</v>
      </c>
      <c r="S18" s="9">
        <v>1</v>
      </c>
      <c r="T18" s="11">
        <v>1</v>
      </c>
      <c r="U18" s="14">
        <v>1</v>
      </c>
      <c r="V18" s="8">
        <v>1</v>
      </c>
      <c r="W18" s="11">
        <v>1</v>
      </c>
      <c r="X18" s="14">
        <v>3</v>
      </c>
      <c r="Y18" s="8">
        <v>1</v>
      </c>
      <c r="Z18" s="11">
        <v>1</v>
      </c>
      <c r="AA18" s="14">
        <v>1</v>
      </c>
      <c r="AB18" s="8">
        <v>1</v>
      </c>
      <c r="AC18" s="14">
        <v>5</v>
      </c>
      <c r="AD18" s="8">
        <v>1</v>
      </c>
      <c r="AE18" s="18" t="s">
        <v>21</v>
      </c>
    </row>
    <row r="19" spans="1:31" x14ac:dyDescent="0.25">
      <c r="A19" s="2">
        <v>17</v>
      </c>
      <c r="B19" s="8">
        <v>1</v>
      </c>
      <c r="C19" s="9">
        <v>5</v>
      </c>
      <c r="D19" s="11">
        <v>2</v>
      </c>
      <c r="E19" s="14">
        <v>2</v>
      </c>
      <c r="F19" s="8">
        <v>1</v>
      </c>
      <c r="G19" s="9">
        <v>3</v>
      </c>
      <c r="H19" s="11">
        <v>2</v>
      </c>
      <c r="I19" s="11">
        <v>2</v>
      </c>
      <c r="J19" s="8">
        <v>1</v>
      </c>
      <c r="K19" s="9">
        <v>2</v>
      </c>
      <c r="L19" s="11">
        <v>2</v>
      </c>
      <c r="M19" s="14">
        <v>1</v>
      </c>
      <c r="N19" s="8">
        <v>1</v>
      </c>
      <c r="O19" s="9">
        <v>1</v>
      </c>
      <c r="P19" s="11">
        <v>5</v>
      </c>
      <c r="Q19" s="14">
        <v>3</v>
      </c>
      <c r="R19" s="8">
        <v>3</v>
      </c>
      <c r="S19" s="9">
        <v>2</v>
      </c>
      <c r="T19" s="11">
        <v>2</v>
      </c>
      <c r="U19" s="14">
        <v>1</v>
      </c>
      <c r="V19" s="8">
        <v>1</v>
      </c>
      <c r="W19" s="11">
        <v>1</v>
      </c>
      <c r="X19" s="14">
        <v>5</v>
      </c>
      <c r="Y19" s="8">
        <v>1</v>
      </c>
      <c r="Z19" s="11">
        <v>4</v>
      </c>
      <c r="AA19" s="14">
        <v>1</v>
      </c>
      <c r="AB19" s="8">
        <v>1</v>
      </c>
      <c r="AC19" s="14">
        <v>3</v>
      </c>
      <c r="AD19" s="8">
        <v>1</v>
      </c>
      <c r="AE19" s="18" t="s">
        <v>21</v>
      </c>
    </row>
    <row r="20" spans="1:31" x14ac:dyDescent="0.25">
      <c r="A20" s="2">
        <v>18</v>
      </c>
      <c r="B20" s="8">
        <v>1</v>
      </c>
      <c r="C20" s="9">
        <v>5</v>
      </c>
      <c r="D20" s="11">
        <v>2</v>
      </c>
      <c r="E20" s="14">
        <v>4</v>
      </c>
      <c r="F20" s="8">
        <v>4</v>
      </c>
      <c r="G20" s="9">
        <v>5</v>
      </c>
      <c r="H20" s="11">
        <v>2</v>
      </c>
      <c r="I20" s="11">
        <v>2</v>
      </c>
      <c r="J20" s="8">
        <v>5</v>
      </c>
      <c r="K20" s="9">
        <v>1</v>
      </c>
      <c r="L20" s="11">
        <v>3</v>
      </c>
      <c r="M20" s="14">
        <v>3</v>
      </c>
      <c r="N20" s="8">
        <v>2</v>
      </c>
      <c r="O20" s="9">
        <v>1</v>
      </c>
      <c r="P20" s="11">
        <v>4</v>
      </c>
      <c r="Q20" s="14">
        <v>2</v>
      </c>
      <c r="R20" s="8">
        <v>2</v>
      </c>
      <c r="S20" s="9">
        <v>2</v>
      </c>
      <c r="T20" s="11">
        <v>1</v>
      </c>
      <c r="U20" s="14">
        <v>5</v>
      </c>
      <c r="V20" s="8">
        <v>1</v>
      </c>
      <c r="W20" s="11">
        <v>2</v>
      </c>
      <c r="X20" s="14">
        <v>1</v>
      </c>
      <c r="Y20" s="8">
        <v>5</v>
      </c>
      <c r="Z20" s="11">
        <v>2</v>
      </c>
      <c r="AA20" s="14">
        <v>5</v>
      </c>
      <c r="AB20" s="8">
        <v>1</v>
      </c>
      <c r="AC20" s="14">
        <v>5</v>
      </c>
      <c r="AD20" s="8">
        <v>2</v>
      </c>
      <c r="AE20" s="18" t="s">
        <v>3</v>
      </c>
    </row>
    <row r="21" spans="1:31" x14ac:dyDescent="0.25">
      <c r="A21" s="2">
        <v>19</v>
      </c>
      <c r="B21" s="8">
        <v>1</v>
      </c>
      <c r="C21" s="9">
        <v>2</v>
      </c>
      <c r="D21" s="11">
        <v>3</v>
      </c>
      <c r="E21" s="14">
        <v>1</v>
      </c>
      <c r="F21" s="8">
        <v>1</v>
      </c>
      <c r="G21" s="9">
        <v>2</v>
      </c>
      <c r="H21" s="11">
        <v>1</v>
      </c>
      <c r="I21" s="11">
        <v>2</v>
      </c>
      <c r="J21" s="8">
        <v>1</v>
      </c>
      <c r="K21" s="9">
        <v>1</v>
      </c>
      <c r="L21" s="11">
        <v>1</v>
      </c>
      <c r="M21" s="14">
        <v>3</v>
      </c>
      <c r="N21" s="8">
        <v>2</v>
      </c>
      <c r="O21" s="9">
        <v>1</v>
      </c>
      <c r="P21" s="11">
        <v>1</v>
      </c>
      <c r="Q21" s="14">
        <v>2</v>
      </c>
      <c r="R21" s="8">
        <v>1</v>
      </c>
      <c r="S21" s="9">
        <v>2</v>
      </c>
      <c r="T21" s="11">
        <v>2</v>
      </c>
      <c r="U21" s="14">
        <v>2</v>
      </c>
      <c r="V21" s="8">
        <v>2</v>
      </c>
      <c r="W21" s="11">
        <v>1</v>
      </c>
      <c r="X21" s="14">
        <v>3</v>
      </c>
      <c r="Y21" s="8">
        <v>2</v>
      </c>
      <c r="Z21" s="11">
        <v>4</v>
      </c>
      <c r="AA21" s="14">
        <v>1</v>
      </c>
      <c r="AB21" s="8">
        <v>2</v>
      </c>
      <c r="AC21" s="14">
        <v>3</v>
      </c>
      <c r="AD21" s="8">
        <v>2</v>
      </c>
      <c r="AE21" s="18" t="s">
        <v>3</v>
      </c>
    </row>
    <row r="22" spans="1:31" x14ac:dyDescent="0.25">
      <c r="A22" s="2">
        <v>20</v>
      </c>
      <c r="B22" s="8">
        <v>3</v>
      </c>
      <c r="C22" s="9">
        <v>4</v>
      </c>
      <c r="D22" s="11">
        <v>4</v>
      </c>
      <c r="E22" s="14">
        <v>3</v>
      </c>
      <c r="F22" s="8">
        <v>4</v>
      </c>
      <c r="G22" s="9">
        <v>3</v>
      </c>
      <c r="H22" s="11">
        <v>3</v>
      </c>
      <c r="I22" s="11">
        <v>4</v>
      </c>
      <c r="J22" s="8">
        <v>3</v>
      </c>
      <c r="K22" s="9">
        <v>4</v>
      </c>
      <c r="L22" s="11">
        <v>4</v>
      </c>
      <c r="M22" s="14">
        <v>3</v>
      </c>
      <c r="N22" s="8">
        <v>3</v>
      </c>
      <c r="O22" s="9">
        <v>4</v>
      </c>
      <c r="P22" s="11">
        <v>2</v>
      </c>
      <c r="Q22" s="14">
        <v>4</v>
      </c>
      <c r="R22" s="8">
        <v>3</v>
      </c>
      <c r="S22" s="9">
        <v>3</v>
      </c>
      <c r="T22" s="11">
        <v>4</v>
      </c>
      <c r="U22" s="14">
        <v>3</v>
      </c>
      <c r="V22" s="8">
        <v>2</v>
      </c>
      <c r="W22" s="11">
        <v>4</v>
      </c>
      <c r="X22" s="14">
        <v>4</v>
      </c>
      <c r="Y22" s="8">
        <v>1</v>
      </c>
      <c r="Z22" s="11">
        <v>4</v>
      </c>
      <c r="AA22" s="14">
        <v>4</v>
      </c>
      <c r="AB22" s="8">
        <v>4</v>
      </c>
      <c r="AC22" s="14">
        <v>4</v>
      </c>
      <c r="AD22" s="8">
        <v>5</v>
      </c>
      <c r="AE22" s="18" t="s">
        <v>21</v>
      </c>
    </row>
    <row r="23" spans="1:31" x14ac:dyDescent="0.25">
      <c r="A23" s="2">
        <v>21</v>
      </c>
      <c r="B23" s="8">
        <v>3</v>
      </c>
      <c r="C23" s="9">
        <v>1</v>
      </c>
      <c r="D23" s="11">
        <v>5</v>
      </c>
      <c r="E23" s="14">
        <v>1</v>
      </c>
      <c r="F23" s="8">
        <v>3</v>
      </c>
      <c r="G23" s="9">
        <v>2</v>
      </c>
      <c r="H23" s="11">
        <v>1</v>
      </c>
      <c r="I23" s="11">
        <v>2</v>
      </c>
      <c r="J23" s="8">
        <v>1</v>
      </c>
      <c r="K23" s="9">
        <v>1</v>
      </c>
      <c r="L23" s="11">
        <v>1</v>
      </c>
      <c r="M23" s="14">
        <v>1</v>
      </c>
      <c r="N23" s="8">
        <v>1</v>
      </c>
      <c r="O23" s="9">
        <v>1</v>
      </c>
      <c r="P23" s="11">
        <v>5</v>
      </c>
      <c r="Q23" s="14">
        <v>3</v>
      </c>
      <c r="R23" s="8">
        <v>1</v>
      </c>
      <c r="S23" s="9">
        <v>1</v>
      </c>
      <c r="T23" s="11">
        <v>1</v>
      </c>
      <c r="U23" s="14">
        <v>5</v>
      </c>
      <c r="V23" s="8">
        <v>5</v>
      </c>
      <c r="W23" s="11">
        <v>1</v>
      </c>
      <c r="X23" s="14">
        <v>3</v>
      </c>
      <c r="Y23" s="8">
        <v>1</v>
      </c>
      <c r="Z23" s="11">
        <v>5</v>
      </c>
      <c r="AA23" s="14">
        <v>1</v>
      </c>
      <c r="AB23" s="8">
        <v>1</v>
      </c>
      <c r="AC23" s="14">
        <v>1</v>
      </c>
      <c r="AD23" s="8">
        <v>2</v>
      </c>
      <c r="AE23" s="18" t="s">
        <v>3</v>
      </c>
    </row>
    <row r="24" spans="1:31" x14ac:dyDescent="0.25">
      <c r="A24" s="2">
        <v>22</v>
      </c>
      <c r="B24" s="8">
        <v>3</v>
      </c>
      <c r="C24" s="9">
        <v>3</v>
      </c>
      <c r="D24" s="11">
        <v>4</v>
      </c>
      <c r="E24" s="14">
        <v>1</v>
      </c>
      <c r="F24" s="8">
        <v>2</v>
      </c>
      <c r="G24" s="9">
        <v>3</v>
      </c>
      <c r="H24" s="11">
        <v>1</v>
      </c>
      <c r="I24" s="11">
        <v>2</v>
      </c>
      <c r="J24" s="8">
        <v>1</v>
      </c>
      <c r="K24" s="9">
        <v>3</v>
      </c>
      <c r="L24" s="11">
        <v>1</v>
      </c>
      <c r="M24" s="14">
        <v>2</v>
      </c>
      <c r="N24" s="8">
        <v>1</v>
      </c>
      <c r="O24" s="9">
        <v>3</v>
      </c>
      <c r="P24" s="11">
        <v>4</v>
      </c>
      <c r="Q24" s="14">
        <v>3</v>
      </c>
      <c r="R24" s="8">
        <v>1</v>
      </c>
      <c r="S24" s="9">
        <v>3</v>
      </c>
      <c r="T24" s="11">
        <v>1</v>
      </c>
      <c r="U24" s="14">
        <v>5</v>
      </c>
      <c r="V24" s="8">
        <v>1</v>
      </c>
      <c r="W24" s="11">
        <v>1</v>
      </c>
      <c r="X24" s="14">
        <v>5</v>
      </c>
      <c r="Y24" s="8">
        <v>1</v>
      </c>
      <c r="Z24" s="11">
        <v>1</v>
      </c>
      <c r="AA24" s="14">
        <v>5</v>
      </c>
      <c r="AB24" s="8">
        <v>1</v>
      </c>
      <c r="AC24" s="14">
        <v>5</v>
      </c>
      <c r="AD24" s="8">
        <v>1</v>
      </c>
      <c r="AE24" s="18" t="s">
        <v>3</v>
      </c>
    </row>
    <row r="25" spans="1:31" x14ac:dyDescent="0.25">
      <c r="A25" s="2">
        <v>23</v>
      </c>
      <c r="B25" s="8">
        <v>1</v>
      </c>
      <c r="C25" s="9">
        <v>4</v>
      </c>
      <c r="D25" s="11">
        <v>4</v>
      </c>
      <c r="E25" s="14">
        <v>1</v>
      </c>
      <c r="F25" s="8">
        <v>4</v>
      </c>
      <c r="G25" s="9">
        <v>4</v>
      </c>
      <c r="H25" s="11">
        <v>4</v>
      </c>
      <c r="I25" s="11">
        <v>5</v>
      </c>
      <c r="J25" s="8">
        <v>4</v>
      </c>
      <c r="K25" s="9">
        <v>3</v>
      </c>
      <c r="L25" s="11">
        <v>5</v>
      </c>
      <c r="M25" s="14">
        <v>1</v>
      </c>
      <c r="N25" s="8">
        <v>1</v>
      </c>
      <c r="O25" s="9">
        <v>2</v>
      </c>
      <c r="P25" s="11">
        <v>5</v>
      </c>
      <c r="Q25" s="14">
        <v>5</v>
      </c>
      <c r="R25" s="8">
        <v>3</v>
      </c>
      <c r="S25" s="9">
        <v>3</v>
      </c>
      <c r="T25" s="11">
        <v>3</v>
      </c>
      <c r="U25" s="14">
        <v>1</v>
      </c>
      <c r="V25" s="8">
        <v>4</v>
      </c>
      <c r="W25" s="11">
        <v>2</v>
      </c>
      <c r="X25" s="14">
        <v>5</v>
      </c>
      <c r="Y25" s="8">
        <v>2</v>
      </c>
      <c r="Z25" s="11">
        <v>4</v>
      </c>
      <c r="AA25" s="14">
        <v>5</v>
      </c>
      <c r="AB25" s="8">
        <v>2</v>
      </c>
      <c r="AC25" s="14">
        <v>5</v>
      </c>
      <c r="AD25" s="8">
        <v>1</v>
      </c>
      <c r="AE25" s="18" t="s">
        <v>21</v>
      </c>
    </row>
    <row r="26" spans="1:31" x14ac:dyDescent="0.25">
      <c r="A26" s="2">
        <v>24</v>
      </c>
      <c r="B26" s="8">
        <v>3</v>
      </c>
      <c r="C26" s="9">
        <v>4</v>
      </c>
      <c r="D26" s="11">
        <v>5</v>
      </c>
      <c r="E26" s="14">
        <v>3</v>
      </c>
      <c r="F26" s="8">
        <v>3</v>
      </c>
      <c r="G26" s="9">
        <v>3</v>
      </c>
      <c r="H26" s="11">
        <v>3</v>
      </c>
      <c r="I26" s="11">
        <v>3</v>
      </c>
      <c r="J26" s="8">
        <v>2</v>
      </c>
      <c r="K26" s="9">
        <v>3</v>
      </c>
      <c r="L26" s="11">
        <v>4</v>
      </c>
      <c r="M26" s="14">
        <v>4</v>
      </c>
      <c r="N26" s="8">
        <v>2</v>
      </c>
      <c r="O26" s="9">
        <v>2</v>
      </c>
      <c r="P26" s="11">
        <v>4</v>
      </c>
      <c r="Q26" s="14">
        <v>3</v>
      </c>
      <c r="R26" s="8">
        <v>2</v>
      </c>
      <c r="S26" s="9">
        <v>1</v>
      </c>
      <c r="T26" s="11">
        <v>3</v>
      </c>
      <c r="U26" s="14">
        <v>3</v>
      </c>
      <c r="V26" s="8">
        <v>3</v>
      </c>
      <c r="W26" s="11">
        <v>2</v>
      </c>
      <c r="X26" s="14">
        <v>3</v>
      </c>
      <c r="Y26" s="8">
        <v>5</v>
      </c>
      <c r="Z26" s="11">
        <v>3</v>
      </c>
      <c r="AA26" s="14">
        <v>4</v>
      </c>
      <c r="AB26" s="8">
        <v>1</v>
      </c>
      <c r="AC26" s="14">
        <v>4</v>
      </c>
      <c r="AD26" s="8">
        <v>1</v>
      </c>
      <c r="AE26" s="18" t="s">
        <v>3</v>
      </c>
    </row>
    <row r="27" spans="1:31" x14ac:dyDescent="0.25">
      <c r="A27" s="2">
        <v>25</v>
      </c>
      <c r="B27" s="8">
        <v>4</v>
      </c>
      <c r="C27" s="9">
        <v>1</v>
      </c>
      <c r="D27" s="11">
        <v>3</v>
      </c>
      <c r="E27" s="14">
        <v>1</v>
      </c>
      <c r="F27" s="8">
        <v>4</v>
      </c>
      <c r="G27" s="9">
        <v>1</v>
      </c>
      <c r="H27" s="11">
        <v>1</v>
      </c>
      <c r="I27" s="11">
        <v>1</v>
      </c>
      <c r="J27" s="8">
        <v>2</v>
      </c>
      <c r="K27" s="9">
        <v>1</v>
      </c>
      <c r="L27" s="11">
        <v>2</v>
      </c>
      <c r="M27" s="14">
        <v>1</v>
      </c>
      <c r="N27" s="8">
        <v>2</v>
      </c>
      <c r="O27" s="9">
        <v>2</v>
      </c>
      <c r="P27" s="11">
        <v>4</v>
      </c>
      <c r="Q27" s="14">
        <v>4</v>
      </c>
      <c r="R27" s="8">
        <v>1</v>
      </c>
      <c r="S27" s="9">
        <v>1</v>
      </c>
      <c r="T27" s="11">
        <v>1</v>
      </c>
      <c r="U27" s="14">
        <v>2</v>
      </c>
      <c r="V27" s="8">
        <v>1</v>
      </c>
      <c r="W27" s="11">
        <v>1</v>
      </c>
      <c r="X27" s="14">
        <v>1</v>
      </c>
      <c r="Y27" s="8">
        <v>1</v>
      </c>
      <c r="Z27" s="11">
        <v>2</v>
      </c>
      <c r="AA27" s="14">
        <v>2</v>
      </c>
      <c r="AB27" s="8">
        <v>1</v>
      </c>
      <c r="AC27" s="14">
        <v>2</v>
      </c>
      <c r="AD27" s="8">
        <v>1</v>
      </c>
      <c r="AE27" s="18" t="s">
        <v>3</v>
      </c>
    </row>
    <row r="28" spans="1:31" x14ac:dyDescent="0.25">
      <c r="A28" s="2">
        <v>26</v>
      </c>
      <c r="B28" s="8">
        <v>3</v>
      </c>
      <c r="C28" s="9">
        <v>2</v>
      </c>
      <c r="D28" s="11">
        <v>4</v>
      </c>
      <c r="E28" s="14">
        <v>1</v>
      </c>
      <c r="F28" s="8">
        <v>1</v>
      </c>
      <c r="G28" s="9">
        <v>2</v>
      </c>
      <c r="H28" s="11">
        <v>2</v>
      </c>
      <c r="I28" s="11">
        <v>2</v>
      </c>
      <c r="J28" s="8">
        <v>2</v>
      </c>
      <c r="K28" s="9">
        <v>2</v>
      </c>
      <c r="L28" s="11">
        <v>3</v>
      </c>
      <c r="M28" s="14">
        <v>3</v>
      </c>
      <c r="N28" s="8">
        <v>2</v>
      </c>
      <c r="O28" s="9">
        <v>2</v>
      </c>
      <c r="P28" s="11">
        <v>3</v>
      </c>
      <c r="Q28" s="14">
        <v>3</v>
      </c>
      <c r="R28" s="8">
        <v>3</v>
      </c>
      <c r="S28" s="9">
        <v>3</v>
      </c>
      <c r="T28" s="11">
        <v>3</v>
      </c>
      <c r="U28" s="14">
        <v>2</v>
      </c>
      <c r="V28" s="8">
        <v>3</v>
      </c>
      <c r="W28" s="11">
        <v>2</v>
      </c>
      <c r="X28" s="14">
        <v>3</v>
      </c>
      <c r="Y28" s="8">
        <v>3</v>
      </c>
      <c r="Z28" s="11">
        <v>3</v>
      </c>
      <c r="AA28" s="14">
        <v>2</v>
      </c>
      <c r="AB28" s="8">
        <v>2</v>
      </c>
      <c r="AC28" s="14">
        <v>3</v>
      </c>
      <c r="AD28" s="8">
        <v>1</v>
      </c>
      <c r="AE28" s="18" t="s">
        <v>21</v>
      </c>
    </row>
    <row r="29" spans="1:31" x14ac:dyDescent="0.25">
      <c r="A29" s="2">
        <v>27</v>
      </c>
      <c r="B29" s="8">
        <v>1</v>
      </c>
      <c r="C29" s="9">
        <v>5</v>
      </c>
      <c r="D29" s="11">
        <v>4</v>
      </c>
      <c r="E29" s="14">
        <v>1</v>
      </c>
      <c r="F29" s="8">
        <v>3</v>
      </c>
      <c r="G29" s="9">
        <v>4</v>
      </c>
      <c r="H29" s="11">
        <v>4</v>
      </c>
      <c r="I29" s="11">
        <v>2</v>
      </c>
      <c r="J29" s="8">
        <v>2</v>
      </c>
      <c r="K29" s="9">
        <v>5</v>
      </c>
      <c r="L29" s="11">
        <v>3</v>
      </c>
      <c r="M29" s="14">
        <v>4</v>
      </c>
      <c r="N29" s="8">
        <v>5</v>
      </c>
      <c r="O29" s="9">
        <v>4</v>
      </c>
      <c r="P29" s="11">
        <v>2</v>
      </c>
      <c r="Q29" s="14">
        <v>5</v>
      </c>
      <c r="R29" s="8">
        <v>2</v>
      </c>
      <c r="S29" s="9">
        <v>5</v>
      </c>
      <c r="T29" s="11">
        <v>4</v>
      </c>
      <c r="U29" s="14">
        <v>5</v>
      </c>
      <c r="V29" s="8">
        <v>2</v>
      </c>
      <c r="W29" s="11">
        <v>4</v>
      </c>
      <c r="X29" s="14">
        <v>5</v>
      </c>
      <c r="Y29" s="8">
        <v>2</v>
      </c>
      <c r="Z29" s="11">
        <v>4</v>
      </c>
      <c r="AA29" s="14">
        <v>5</v>
      </c>
      <c r="AB29" s="8">
        <v>1</v>
      </c>
      <c r="AC29" s="14">
        <v>4</v>
      </c>
      <c r="AD29" s="8">
        <v>5</v>
      </c>
      <c r="AE29" s="18" t="s">
        <v>3</v>
      </c>
    </row>
    <row r="30" spans="1:31" x14ac:dyDescent="0.25">
      <c r="A30" s="2">
        <v>28</v>
      </c>
      <c r="B30" s="8">
        <v>3</v>
      </c>
      <c r="C30" s="9">
        <v>1</v>
      </c>
      <c r="D30" s="11">
        <v>3</v>
      </c>
      <c r="E30" s="14">
        <v>2</v>
      </c>
      <c r="F30" s="8">
        <v>2</v>
      </c>
      <c r="G30" s="9">
        <v>4</v>
      </c>
      <c r="H30" s="11">
        <v>1</v>
      </c>
      <c r="I30" s="11">
        <v>1</v>
      </c>
      <c r="J30" s="8">
        <v>3</v>
      </c>
      <c r="K30" s="9">
        <v>2</v>
      </c>
      <c r="L30" s="11">
        <v>1</v>
      </c>
      <c r="M30" s="14">
        <v>1</v>
      </c>
      <c r="N30" s="8">
        <v>2</v>
      </c>
      <c r="O30" s="9">
        <v>2</v>
      </c>
      <c r="P30" s="11">
        <v>4</v>
      </c>
      <c r="Q30" s="14">
        <v>1</v>
      </c>
      <c r="R30" s="8">
        <v>4</v>
      </c>
      <c r="S30" s="9">
        <v>1</v>
      </c>
      <c r="T30" s="11">
        <v>2</v>
      </c>
      <c r="U30" s="14">
        <v>3</v>
      </c>
      <c r="V30" s="8">
        <v>1</v>
      </c>
      <c r="W30" s="11">
        <v>2</v>
      </c>
      <c r="X30" s="14">
        <v>3</v>
      </c>
      <c r="Y30" s="8">
        <v>5</v>
      </c>
      <c r="Z30" s="11">
        <v>2</v>
      </c>
      <c r="AA30" s="14">
        <v>2</v>
      </c>
      <c r="AB30" s="8">
        <v>1</v>
      </c>
      <c r="AC30" s="14">
        <v>1</v>
      </c>
      <c r="AD30" s="8">
        <v>2</v>
      </c>
      <c r="AE30" s="18" t="s">
        <v>3</v>
      </c>
    </row>
    <row r="31" spans="1:31" x14ac:dyDescent="0.25">
      <c r="A31" s="2">
        <v>29</v>
      </c>
      <c r="B31" s="8">
        <v>1</v>
      </c>
      <c r="C31" s="9">
        <v>2</v>
      </c>
      <c r="D31" s="11">
        <v>1</v>
      </c>
      <c r="E31" s="14">
        <v>1</v>
      </c>
      <c r="F31" s="8">
        <v>3</v>
      </c>
      <c r="G31" s="9">
        <v>2</v>
      </c>
      <c r="H31" s="11">
        <v>1</v>
      </c>
      <c r="I31" s="11">
        <v>1</v>
      </c>
      <c r="J31" s="8">
        <v>3</v>
      </c>
      <c r="K31" s="9">
        <v>3</v>
      </c>
      <c r="L31" s="11">
        <v>4</v>
      </c>
      <c r="M31" s="14">
        <v>1</v>
      </c>
      <c r="N31" s="8">
        <v>1</v>
      </c>
      <c r="O31" s="9">
        <v>1</v>
      </c>
      <c r="P31" s="11">
        <v>5</v>
      </c>
      <c r="Q31" s="14">
        <v>3</v>
      </c>
      <c r="R31" s="8">
        <v>2</v>
      </c>
      <c r="S31" s="9">
        <v>1</v>
      </c>
      <c r="T31" s="11">
        <v>1</v>
      </c>
      <c r="U31" s="14">
        <v>1</v>
      </c>
      <c r="V31" s="8">
        <v>3</v>
      </c>
      <c r="W31" s="11">
        <v>1</v>
      </c>
      <c r="X31" s="14">
        <v>5</v>
      </c>
      <c r="Y31" s="8">
        <v>5</v>
      </c>
      <c r="Z31" s="11">
        <v>1</v>
      </c>
      <c r="AA31" s="14">
        <v>1</v>
      </c>
      <c r="AB31" s="8">
        <v>1</v>
      </c>
      <c r="AC31" s="14">
        <v>1</v>
      </c>
      <c r="AD31" s="8">
        <v>5</v>
      </c>
      <c r="AE31" s="18" t="s">
        <v>21</v>
      </c>
    </row>
    <row r="32" spans="1:31" x14ac:dyDescent="0.25">
      <c r="A32" s="2">
        <v>30</v>
      </c>
      <c r="B32" s="8">
        <v>3</v>
      </c>
      <c r="C32" s="9">
        <v>2</v>
      </c>
      <c r="D32" s="11">
        <v>1</v>
      </c>
      <c r="E32" s="14">
        <v>3</v>
      </c>
      <c r="F32" s="8">
        <v>4</v>
      </c>
      <c r="G32" s="9">
        <v>4</v>
      </c>
      <c r="H32" s="11">
        <v>2</v>
      </c>
      <c r="I32" s="11">
        <v>4</v>
      </c>
      <c r="J32" s="8">
        <v>4</v>
      </c>
      <c r="K32" s="9">
        <v>1</v>
      </c>
      <c r="L32" s="11">
        <v>5</v>
      </c>
      <c r="M32" s="14">
        <v>4</v>
      </c>
      <c r="N32" s="8">
        <v>1</v>
      </c>
      <c r="O32" s="9">
        <v>4</v>
      </c>
      <c r="P32" s="11">
        <v>3</v>
      </c>
      <c r="Q32" s="14">
        <v>4</v>
      </c>
      <c r="R32" s="8">
        <v>4</v>
      </c>
      <c r="S32" s="9">
        <v>1</v>
      </c>
      <c r="T32" s="11">
        <v>3</v>
      </c>
      <c r="U32" s="14">
        <v>3</v>
      </c>
      <c r="V32" s="8">
        <v>4</v>
      </c>
      <c r="W32" s="11">
        <v>1</v>
      </c>
      <c r="X32" s="14">
        <v>1</v>
      </c>
      <c r="Y32" s="8">
        <v>4</v>
      </c>
      <c r="Z32" s="11">
        <v>1</v>
      </c>
      <c r="AA32" s="14">
        <v>4</v>
      </c>
      <c r="AB32" s="8">
        <v>1</v>
      </c>
      <c r="AC32" s="14">
        <v>4</v>
      </c>
      <c r="AD32" s="8">
        <v>1</v>
      </c>
      <c r="AE32" s="18" t="s">
        <v>3</v>
      </c>
    </row>
    <row r="33" spans="1:31" x14ac:dyDescent="0.25">
      <c r="A33" s="2">
        <v>31</v>
      </c>
      <c r="B33" s="8">
        <v>1</v>
      </c>
      <c r="C33" s="9">
        <v>3</v>
      </c>
      <c r="D33" s="11">
        <v>4</v>
      </c>
      <c r="E33" s="14">
        <v>1</v>
      </c>
      <c r="F33" s="8">
        <v>1</v>
      </c>
      <c r="G33" s="9">
        <v>3</v>
      </c>
      <c r="H33" s="11">
        <v>1</v>
      </c>
      <c r="I33" s="11">
        <v>1</v>
      </c>
      <c r="J33" s="8">
        <v>2</v>
      </c>
      <c r="K33" s="9">
        <v>2</v>
      </c>
      <c r="L33" s="11">
        <v>2</v>
      </c>
      <c r="M33" s="14">
        <v>3</v>
      </c>
      <c r="N33" s="8">
        <v>2</v>
      </c>
      <c r="O33" s="9">
        <v>2</v>
      </c>
      <c r="P33" s="11">
        <v>3</v>
      </c>
      <c r="Q33" s="14">
        <v>2</v>
      </c>
      <c r="R33" s="8">
        <v>3</v>
      </c>
      <c r="S33" s="9">
        <v>2</v>
      </c>
      <c r="T33" s="11">
        <v>3</v>
      </c>
      <c r="U33" s="14">
        <v>4</v>
      </c>
      <c r="V33" s="8">
        <v>2</v>
      </c>
      <c r="W33" s="11">
        <v>3</v>
      </c>
      <c r="X33" s="14">
        <v>2</v>
      </c>
      <c r="Y33" s="8">
        <v>2</v>
      </c>
      <c r="Z33" s="11">
        <v>3</v>
      </c>
      <c r="AA33" s="14">
        <v>4</v>
      </c>
      <c r="AB33" s="8">
        <v>2</v>
      </c>
      <c r="AC33" s="14">
        <v>4</v>
      </c>
      <c r="AD33" s="8">
        <v>2</v>
      </c>
      <c r="AE33" s="18" t="s">
        <v>3</v>
      </c>
    </row>
    <row r="34" spans="1:31" x14ac:dyDescent="0.25">
      <c r="A34" s="2">
        <v>32</v>
      </c>
      <c r="B34" s="8">
        <v>1</v>
      </c>
      <c r="C34" s="9">
        <v>4</v>
      </c>
      <c r="D34" s="11">
        <v>4</v>
      </c>
      <c r="E34" s="14">
        <v>1</v>
      </c>
      <c r="F34" s="8">
        <v>1</v>
      </c>
      <c r="G34" s="9">
        <v>1</v>
      </c>
      <c r="H34" s="11">
        <v>1</v>
      </c>
      <c r="I34" s="11">
        <v>1</v>
      </c>
      <c r="J34" s="8">
        <v>2</v>
      </c>
      <c r="K34" s="9">
        <v>1</v>
      </c>
      <c r="L34" s="11">
        <v>1</v>
      </c>
      <c r="M34" s="14">
        <v>2</v>
      </c>
      <c r="N34" s="8">
        <v>1</v>
      </c>
      <c r="O34" s="9">
        <v>3</v>
      </c>
      <c r="P34" s="11">
        <v>3</v>
      </c>
      <c r="Q34" s="14">
        <v>3</v>
      </c>
      <c r="R34" s="8">
        <v>2</v>
      </c>
      <c r="S34" s="9">
        <v>1</v>
      </c>
      <c r="T34" s="11">
        <v>1</v>
      </c>
      <c r="U34" s="14">
        <v>1</v>
      </c>
      <c r="V34" s="8">
        <v>1</v>
      </c>
      <c r="W34" s="11">
        <v>1</v>
      </c>
      <c r="X34" s="14">
        <v>3</v>
      </c>
      <c r="Y34" s="8">
        <v>2</v>
      </c>
      <c r="Z34" s="11">
        <v>2</v>
      </c>
      <c r="AA34" s="14">
        <v>2</v>
      </c>
      <c r="AB34" s="8">
        <v>1</v>
      </c>
      <c r="AC34" s="14">
        <v>3</v>
      </c>
      <c r="AD34" s="8">
        <v>2</v>
      </c>
      <c r="AE34" s="18" t="s">
        <v>3</v>
      </c>
    </row>
    <row r="35" spans="1:31" x14ac:dyDescent="0.25">
      <c r="A35" s="2">
        <v>33</v>
      </c>
      <c r="B35" s="8">
        <v>1</v>
      </c>
      <c r="C35" s="9">
        <v>3</v>
      </c>
      <c r="D35" s="11">
        <v>4</v>
      </c>
      <c r="E35" s="14">
        <v>2</v>
      </c>
      <c r="F35" s="8">
        <v>4</v>
      </c>
      <c r="G35" s="9">
        <v>3</v>
      </c>
      <c r="H35" s="11">
        <v>4</v>
      </c>
      <c r="I35" s="11">
        <v>1</v>
      </c>
      <c r="J35" s="8">
        <v>2</v>
      </c>
      <c r="K35" s="9">
        <v>1</v>
      </c>
      <c r="L35" s="11">
        <v>2</v>
      </c>
      <c r="M35" s="14">
        <v>3</v>
      </c>
      <c r="N35" s="8">
        <v>2</v>
      </c>
      <c r="O35" s="9">
        <v>3</v>
      </c>
      <c r="P35" s="11">
        <v>4</v>
      </c>
      <c r="Q35" s="14">
        <v>3</v>
      </c>
      <c r="R35" s="8">
        <v>3</v>
      </c>
      <c r="S35" s="9">
        <v>2</v>
      </c>
      <c r="T35" s="11">
        <v>3</v>
      </c>
      <c r="U35" s="14">
        <v>4</v>
      </c>
      <c r="V35" s="8">
        <v>2</v>
      </c>
      <c r="W35" s="11">
        <v>3</v>
      </c>
      <c r="X35" s="14">
        <v>2</v>
      </c>
      <c r="Y35" s="8">
        <v>3</v>
      </c>
      <c r="Z35" s="11">
        <v>4</v>
      </c>
      <c r="AA35" s="14">
        <v>3</v>
      </c>
      <c r="AB35" s="8">
        <v>2</v>
      </c>
      <c r="AC35" s="14">
        <v>4</v>
      </c>
      <c r="AD35" s="8">
        <v>4</v>
      </c>
      <c r="AE35" s="18" t="s">
        <v>3</v>
      </c>
    </row>
    <row r="36" spans="1:31" x14ac:dyDescent="0.25">
      <c r="A36" s="2">
        <v>34</v>
      </c>
      <c r="B36" s="8">
        <v>3</v>
      </c>
      <c r="C36" s="9">
        <v>2</v>
      </c>
      <c r="D36" s="11">
        <v>3</v>
      </c>
      <c r="E36" s="14">
        <v>3</v>
      </c>
      <c r="F36" s="8">
        <v>2</v>
      </c>
      <c r="G36" s="9">
        <v>3</v>
      </c>
      <c r="H36" s="11">
        <v>1</v>
      </c>
      <c r="I36" s="11">
        <v>4</v>
      </c>
      <c r="J36" s="8">
        <v>5</v>
      </c>
      <c r="K36" s="9">
        <v>3</v>
      </c>
      <c r="L36" s="11">
        <v>4</v>
      </c>
      <c r="M36" s="14">
        <v>3</v>
      </c>
      <c r="N36" s="8">
        <v>4</v>
      </c>
      <c r="O36" s="9">
        <v>2</v>
      </c>
      <c r="P36" s="11">
        <v>3</v>
      </c>
      <c r="Q36" s="14">
        <v>2</v>
      </c>
      <c r="R36" s="8">
        <v>5</v>
      </c>
      <c r="S36" s="9">
        <v>2</v>
      </c>
      <c r="T36" s="11">
        <v>3</v>
      </c>
      <c r="U36" s="14">
        <v>1</v>
      </c>
      <c r="V36" s="8">
        <v>4</v>
      </c>
      <c r="W36" s="11">
        <v>1</v>
      </c>
      <c r="X36" s="14">
        <v>1</v>
      </c>
      <c r="Y36" s="8">
        <v>3</v>
      </c>
      <c r="Z36" s="11">
        <v>1</v>
      </c>
      <c r="AA36" s="14">
        <v>3</v>
      </c>
      <c r="AB36" s="8">
        <v>2</v>
      </c>
      <c r="AC36" s="14">
        <v>1</v>
      </c>
      <c r="AD36" s="8">
        <v>4</v>
      </c>
      <c r="AE36" s="18" t="s">
        <v>21</v>
      </c>
    </row>
    <row r="37" spans="1:31" x14ac:dyDescent="0.25">
      <c r="A37" s="2">
        <v>35</v>
      </c>
      <c r="B37" s="8">
        <v>4</v>
      </c>
      <c r="C37" s="9">
        <v>3</v>
      </c>
      <c r="D37" s="11">
        <v>1</v>
      </c>
      <c r="E37" s="14">
        <v>1</v>
      </c>
      <c r="F37" s="8">
        <v>4</v>
      </c>
      <c r="G37" s="9">
        <v>2</v>
      </c>
      <c r="H37" s="11">
        <v>3</v>
      </c>
      <c r="I37" s="11">
        <v>2</v>
      </c>
      <c r="J37" s="8">
        <v>1</v>
      </c>
      <c r="K37" s="9">
        <v>3</v>
      </c>
      <c r="L37" s="11">
        <v>3</v>
      </c>
      <c r="M37" s="14">
        <v>5</v>
      </c>
      <c r="N37" s="8">
        <v>1</v>
      </c>
      <c r="O37" s="9">
        <v>3</v>
      </c>
      <c r="P37" s="11">
        <v>3</v>
      </c>
      <c r="Q37" s="14">
        <v>4</v>
      </c>
      <c r="R37" s="8">
        <v>3</v>
      </c>
      <c r="S37" s="9">
        <v>1</v>
      </c>
      <c r="T37" s="11">
        <v>3</v>
      </c>
      <c r="U37" s="14">
        <v>1</v>
      </c>
      <c r="V37" s="8">
        <v>3</v>
      </c>
      <c r="W37" s="11">
        <v>3</v>
      </c>
      <c r="X37" s="14">
        <v>1</v>
      </c>
      <c r="Y37" s="8">
        <v>3</v>
      </c>
      <c r="Z37" s="11">
        <v>5</v>
      </c>
      <c r="AA37" s="14">
        <v>5</v>
      </c>
      <c r="AB37" s="8">
        <v>1</v>
      </c>
      <c r="AC37" s="14">
        <v>1</v>
      </c>
      <c r="AD37" s="8">
        <v>1</v>
      </c>
      <c r="AE37" s="18" t="s">
        <v>3</v>
      </c>
    </row>
    <row r="38" spans="1:31" x14ac:dyDescent="0.25">
      <c r="A38" s="2">
        <v>36</v>
      </c>
      <c r="B38" s="8">
        <v>3</v>
      </c>
      <c r="C38" s="9">
        <v>5</v>
      </c>
      <c r="D38" s="11">
        <v>5</v>
      </c>
      <c r="E38" s="14">
        <v>1</v>
      </c>
      <c r="F38" s="8">
        <v>5</v>
      </c>
      <c r="G38" s="9">
        <v>4</v>
      </c>
      <c r="H38" s="11">
        <v>3</v>
      </c>
      <c r="I38" s="11">
        <v>5</v>
      </c>
      <c r="J38" s="8">
        <v>5</v>
      </c>
      <c r="K38" s="9">
        <v>5</v>
      </c>
      <c r="L38" s="11">
        <v>5</v>
      </c>
      <c r="M38" s="14">
        <v>4</v>
      </c>
      <c r="N38" s="8">
        <v>3</v>
      </c>
      <c r="O38" s="9">
        <v>4</v>
      </c>
      <c r="P38" s="11">
        <v>4</v>
      </c>
      <c r="Q38" s="14">
        <v>4</v>
      </c>
      <c r="R38" s="8">
        <v>5</v>
      </c>
      <c r="S38" s="9">
        <v>4</v>
      </c>
      <c r="T38" s="11">
        <v>4</v>
      </c>
      <c r="U38" s="14">
        <v>4</v>
      </c>
      <c r="V38" s="8">
        <v>4</v>
      </c>
      <c r="W38" s="11">
        <v>4</v>
      </c>
      <c r="X38" s="14">
        <v>4</v>
      </c>
      <c r="Y38" s="8">
        <v>4</v>
      </c>
      <c r="Z38" s="11">
        <v>5</v>
      </c>
      <c r="AA38" s="14">
        <v>4</v>
      </c>
      <c r="AB38" s="8">
        <v>4</v>
      </c>
      <c r="AC38" s="14">
        <v>5</v>
      </c>
      <c r="AD38" s="8">
        <v>5</v>
      </c>
      <c r="AE38" s="18" t="s">
        <v>21</v>
      </c>
    </row>
    <row r="39" spans="1:31" x14ac:dyDescent="0.25">
      <c r="A39" s="2">
        <v>37</v>
      </c>
      <c r="B39" s="8">
        <v>2</v>
      </c>
      <c r="C39" s="9">
        <v>2</v>
      </c>
      <c r="D39" s="11">
        <v>4</v>
      </c>
      <c r="E39" s="14">
        <v>2</v>
      </c>
      <c r="F39" s="8">
        <v>4</v>
      </c>
      <c r="G39" s="9">
        <v>2</v>
      </c>
      <c r="H39" s="11">
        <v>1</v>
      </c>
      <c r="I39" s="11">
        <v>2</v>
      </c>
      <c r="J39" s="8">
        <v>4</v>
      </c>
      <c r="K39" s="9">
        <v>4</v>
      </c>
      <c r="L39" s="11">
        <v>1</v>
      </c>
      <c r="M39" s="14">
        <v>2</v>
      </c>
      <c r="N39" s="8">
        <v>2</v>
      </c>
      <c r="O39" s="9">
        <v>1</v>
      </c>
      <c r="P39" s="11">
        <v>2</v>
      </c>
      <c r="Q39" s="14">
        <v>1</v>
      </c>
      <c r="R39" s="8">
        <v>2</v>
      </c>
      <c r="S39" s="9">
        <v>1</v>
      </c>
      <c r="T39" s="11">
        <v>2</v>
      </c>
      <c r="U39" s="14">
        <v>2</v>
      </c>
      <c r="V39" s="8">
        <v>2</v>
      </c>
      <c r="W39" s="11">
        <v>3</v>
      </c>
      <c r="X39" s="14">
        <v>2</v>
      </c>
      <c r="Y39" s="8">
        <v>2</v>
      </c>
      <c r="Z39" s="11">
        <v>2</v>
      </c>
      <c r="AA39" s="14">
        <v>1</v>
      </c>
      <c r="AB39" s="8">
        <v>2</v>
      </c>
      <c r="AC39" s="14">
        <v>3</v>
      </c>
      <c r="AD39" s="8">
        <v>1</v>
      </c>
      <c r="AE39" s="18" t="s">
        <v>3</v>
      </c>
    </row>
    <row r="40" spans="1:31" x14ac:dyDescent="0.25">
      <c r="A40" s="2">
        <v>38</v>
      </c>
      <c r="B40" s="8">
        <v>3</v>
      </c>
      <c r="C40" s="9">
        <v>2</v>
      </c>
      <c r="D40" s="11">
        <v>4</v>
      </c>
      <c r="E40" s="14">
        <v>1</v>
      </c>
      <c r="F40" s="8">
        <v>2</v>
      </c>
      <c r="G40" s="9">
        <v>1</v>
      </c>
      <c r="H40" s="11">
        <v>1</v>
      </c>
      <c r="I40" s="11">
        <v>3</v>
      </c>
      <c r="J40" s="8">
        <v>5</v>
      </c>
      <c r="K40" s="9">
        <v>2</v>
      </c>
      <c r="L40" s="11">
        <v>2</v>
      </c>
      <c r="M40" s="14">
        <v>1</v>
      </c>
      <c r="N40" s="8">
        <v>1</v>
      </c>
      <c r="O40" s="9">
        <v>1</v>
      </c>
      <c r="P40" s="11">
        <v>1</v>
      </c>
      <c r="Q40" s="14">
        <v>3</v>
      </c>
      <c r="R40" s="8">
        <v>3</v>
      </c>
      <c r="S40" s="9">
        <v>1</v>
      </c>
      <c r="T40" s="11">
        <v>3</v>
      </c>
      <c r="U40" s="14">
        <v>2</v>
      </c>
      <c r="V40" s="8">
        <v>1</v>
      </c>
      <c r="W40" s="11">
        <v>1</v>
      </c>
      <c r="X40" s="14">
        <v>5</v>
      </c>
      <c r="Y40" s="8">
        <v>4</v>
      </c>
      <c r="Z40" s="11">
        <v>2</v>
      </c>
      <c r="AA40" s="14">
        <v>2</v>
      </c>
      <c r="AB40" s="8">
        <v>1</v>
      </c>
      <c r="AC40" s="14">
        <v>5</v>
      </c>
      <c r="AD40" s="8">
        <v>3</v>
      </c>
      <c r="AE40" s="18" t="s">
        <v>3</v>
      </c>
    </row>
    <row r="41" spans="1:31" x14ac:dyDescent="0.25">
      <c r="A41" s="2">
        <v>39</v>
      </c>
      <c r="B41" s="8">
        <v>3</v>
      </c>
      <c r="C41" s="9">
        <v>3</v>
      </c>
      <c r="D41" s="11">
        <v>4</v>
      </c>
      <c r="E41" s="14">
        <v>1</v>
      </c>
      <c r="F41" s="8">
        <v>3</v>
      </c>
      <c r="G41" s="9">
        <v>2</v>
      </c>
      <c r="H41" s="11">
        <v>2</v>
      </c>
      <c r="I41" s="11">
        <v>1</v>
      </c>
      <c r="J41" s="8">
        <v>3</v>
      </c>
      <c r="K41" s="9">
        <v>2</v>
      </c>
      <c r="L41" s="11">
        <v>2</v>
      </c>
      <c r="M41" s="14">
        <v>2</v>
      </c>
      <c r="N41" s="8">
        <v>2</v>
      </c>
      <c r="O41" s="9">
        <v>3</v>
      </c>
      <c r="P41" s="11">
        <v>3</v>
      </c>
      <c r="Q41" s="14">
        <v>3</v>
      </c>
      <c r="R41" s="8">
        <v>3</v>
      </c>
      <c r="S41" s="9">
        <v>2</v>
      </c>
      <c r="T41" s="11">
        <v>2</v>
      </c>
      <c r="U41" s="14">
        <v>3</v>
      </c>
      <c r="V41" s="8">
        <v>2</v>
      </c>
      <c r="W41" s="11">
        <v>2</v>
      </c>
      <c r="X41" s="14">
        <v>3</v>
      </c>
      <c r="Y41" s="8">
        <v>2</v>
      </c>
      <c r="Z41" s="11">
        <v>3</v>
      </c>
      <c r="AA41" s="14">
        <v>2</v>
      </c>
      <c r="AB41" s="8">
        <v>2</v>
      </c>
      <c r="AC41" s="14">
        <v>3</v>
      </c>
      <c r="AD41" s="8">
        <v>1</v>
      </c>
      <c r="AE41" s="18" t="s">
        <v>3</v>
      </c>
    </row>
    <row r="42" spans="1:31" x14ac:dyDescent="0.25">
      <c r="A42" s="2">
        <v>40</v>
      </c>
      <c r="B42" s="8">
        <v>1</v>
      </c>
      <c r="C42" s="9">
        <v>1</v>
      </c>
      <c r="D42" s="11">
        <v>2</v>
      </c>
      <c r="E42" s="14">
        <v>1</v>
      </c>
      <c r="F42" s="8">
        <v>4</v>
      </c>
      <c r="G42" s="9">
        <v>4</v>
      </c>
      <c r="H42" s="11">
        <v>4</v>
      </c>
      <c r="I42" s="11">
        <v>3</v>
      </c>
      <c r="J42" s="8">
        <v>4</v>
      </c>
      <c r="K42" s="9">
        <v>1</v>
      </c>
      <c r="L42" s="11">
        <v>4</v>
      </c>
      <c r="M42" s="14">
        <v>4</v>
      </c>
      <c r="N42" s="8">
        <v>4</v>
      </c>
      <c r="O42" s="9">
        <v>4</v>
      </c>
      <c r="P42" s="11">
        <v>3</v>
      </c>
      <c r="Q42" s="14">
        <v>4</v>
      </c>
      <c r="R42" s="8">
        <v>4</v>
      </c>
      <c r="S42" s="9">
        <v>1</v>
      </c>
      <c r="T42" s="11">
        <v>1</v>
      </c>
      <c r="U42" s="14">
        <v>4</v>
      </c>
      <c r="V42" s="8">
        <v>2</v>
      </c>
      <c r="W42" s="11">
        <v>4</v>
      </c>
      <c r="X42" s="14">
        <v>4</v>
      </c>
      <c r="Y42" s="8">
        <v>1</v>
      </c>
      <c r="Z42" s="11">
        <v>2</v>
      </c>
      <c r="AA42" s="14">
        <v>4</v>
      </c>
      <c r="AB42" s="8">
        <v>4</v>
      </c>
      <c r="AC42" s="14">
        <v>2</v>
      </c>
      <c r="AD42" s="8">
        <v>4</v>
      </c>
      <c r="AE42" s="18" t="s">
        <v>3</v>
      </c>
    </row>
    <row r="43" spans="1:31" x14ac:dyDescent="0.25">
      <c r="A43" s="2">
        <v>41</v>
      </c>
      <c r="B43" s="8">
        <v>3</v>
      </c>
      <c r="C43" s="9">
        <v>2</v>
      </c>
      <c r="D43" s="11">
        <v>1</v>
      </c>
      <c r="E43" s="14">
        <v>1</v>
      </c>
      <c r="F43" s="8">
        <v>1</v>
      </c>
      <c r="G43" s="9">
        <v>2</v>
      </c>
      <c r="H43" s="11">
        <v>2</v>
      </c>
      <c r="I43" s="11">
        <v>3</v>
      </c>
      <c r="J43" s="8">
        <v>3</v>
      </c>
      <c r="K43" s="9">
        <v>2</v>
      </c>
      <c r="L43" s="11">
        <v>2</v>
      </c>
      <c r="M43" s="14">
        <v>2</v>
      </c>
      <c r="N43" s="8">
        <v>4</v>
      </c>
      <c r="O43" s="9">
        <v>2</v>
      </c>
      <c r="P43" s="11">
        <v>2</v>
      </c>
      <c r="Q43" s="14">
        <v>3</v>
      </c>
      <c r="R43" s="8">
        <v>2</v>
      </c>
      <c r="S43" s="9">
        <v>1</v>
      </c>
      <c r="T43" s="11">
        <v>1</v>
      </c>
      <c r="U43" s="14">
        <v>3</v>
      </c>
      <c r="V43" s="8">
        <v>2</v>
      </c>
      <c r="W43" s="11">
        <v>2</v>
      </c>
      <c r="X43" s="14">
        <v>1</v>
      </c>
      <c r="Y43" s="8">
        <v>3</v>
      </c>
      <c r="Z43" s="11">
        <v>1</v>
      </c>
      <c r="AA43" s="14">
        <v>4</v>
      </c>
      <c r="AB43" s="8">
        <v>3</v>
      </c>
      <c r="AC43" s="14">
        <v>3</v>
      </c>
      <c r="AD43" s="8">
        <v>1</v>
      </c>
      <c r="AE43" s="18" t="s">
        <v>3</v>
      </c>
    </row>
    <row r="44" spans="1:31" x14ac:dyDescent="0.25">
      <c r="A44" s="2">
        <v>42</v>
      </c>
      <c r="B44" s="8">
        <v>2</v>
      </c>
      <c r="C44" s="9">
        <v>2</v>
      </c>
      <c r="D44" s="11">
        <v>2</v>
      </c>
      <c r="E44" s="14">
        <v>1</v>
      </c>
      <c r="F44" s="8">
        <v>2</v>
      </c>
      <c r="G44" s="9">
        <v>3</v>
      </c>
      <c r="H44" s="11">
        <v>2</v>
      </c>
      <c r="I44" s="11">
        <v>2</v>
      </c>
      <c r="J44" s="8">
        <v>1</v>
      </c>
      <c r="K44" s="9">
        <v>4</v>
      </c>
      <c r="L44" s="11">
        <v>3</v>
      </c>
      <c r="M44" s="14">
        <v>4</v>
      </c>
      <c r="N44" s="8">
        <v>2</v>
      </c>
      <c r="O44" s="9">
        <v>3</v>
      </c>
      <c r="P44" s="11">
        <v>2</v>
      </c>
      <c r="Q44" s="14">
        <v>1</v>
      </c>
      <c r="R44" s="8">
        <v>1</v>
      </c>
      <c r="S44" s="9">
        <v>3</v>
      </c>
      <c r="T44" s="11">
        <v>3</v>
      </c>
      <c r="U44" s="14">
        <v>1</v>
      </c>
      <c r="V44" s="8">
        <v>2</v>
      </c>
      <c r="W44" s="11">
        <v>2</v>
      </c>
      <c r="X44" s="14">
        <v>2</v>
      </c>
      <c r="Y44" s="8">
        <v>3</v>
      </c>
      <c r="Z44" s="11">
        <v>2</v>
      </c>
      <c r="AA44" s="14">
        <v>2</v>
      </c>
      <c r="AB44" s="8">
        <v>4</v>
      </c>
      <c r="AC44" s="14">
        <v>1</v>
      </c>
      <c r="AD44" s="8">
        <v>2</v>
      </c>
      <c r="AE44" s="18" t="s">
        <v>3</v>
      </c>
    </row>
    <row r="45" spans="1:31" x14ac:dyDescent="0.25">
      <c r="A45" s="2">
        <v>43</v>
      </c>
      <c r="B45" s="8">
        <v>1</v>
      </c>
      <c r="C45" s="9">
        <v>2</v>
      </c>
      <c r="D45" s="11">
        <v>2</v>
      </c>
      <c r="E45" s="14">
        <v>2</v>
      </c>
      <c r="F45" s="8">
        <v>3</v>
      </c>
      <c r="G45" s="9">
        <v>2</v>
      </c>
      <c r="H45" s="11">
        <v>2</v>
      </c>
      <c r="I45" s="11">
        <v>1</v>
      </c>
      <c r="J45" s="8">
        <v>2</v>
      </c>
      <c r="K45" s="9">
        <v>2</v>
      </c>
      <c r="L45" s="11">
        <v>1</v>
      </c>
      <c r="M45" s="14">
        <v>3</v>
      </c>
      <c r="N45" s="8">
        <v>1</v>
      </c>
      <c r="O45" s="9">
        <v>2</v>
      </c>
      <c r="P45" s="11">
        <v>2</v>
      </c>
      <c r="Q45" s="14">
        <v>3</v>
      </c>
      <c r="R45" s="8">
        <v>2</v>
      </c>
      <c r="S45" s="9">
        <v>4</v>
      </c>
      <c r="T45" s="11">
        <v>2</v>
      </c>
      <c r="U45" s="14">
        <v>3</v>
      </c>
      <c r="V45" s="8">
        <v>2</v>
      </c>
      <c r="W45" s="11">
        <v>1</v>
      </c>
      <c r="X45" s="14">
        <v>1</v>
      </c>
      <c r="Y45" s="8">
        <v>2</v>
      </c>
      <c r="Z45" s="11">
        <v>2</v>
      </c>
      <c r="AA45" s="14">
        <v>2</v>
      </c>
      <c r="AB45" s="8">
        <v>1</v>
      </c>
      <c r="AC45" s="14">
        <v>3</v>
      </c>
      <c r="AD45" s="8">
        <v>2</v>
      </c>
      <c r="AE45" s="18" t="s">
        <v>21</v>
      </c>
    </row>
    <row r="46" spans="1:31" x14ac:dyDescent="0.25">
      <c r="A46" s="2">
        <v>44</v>
      </c>
      <c r="B46" s="8">
        <v>2</v>
      </c>
      <c r="C46" s="9">
        <v>2</v>
      </c>
      <c r="D46" s="11">
        <v>2</v>
      </c>
      <c r="E46" s="14">
        <v>3</v>
      </c>
      <c r="F46" s="8">
        <v>2</v>
      </c>
      <c r="G46" s="9">
        <v>3</v>
      </c>
      <c r="H46" s="11">
        <v>3</v>
      </c>
      <c r="I46" s="11">
        <v>2</v>
      </c>
      <c r="J46" s="8">
        <v>2</v>
      </c>
      <c r="K46" s="9">
        <v>3</v>
      </c>
      <c r="L46" s="11">
        <v>2</v>
      </c>
      <c r="M46" s="14">
        <v>3</v>
      </c>
      <c r="N46" s="8">
        <v>2</v>
      </c>
      <c r="O46" s="9">
        <v>3</v>
      </c>
      <c r="P46" s="11">
        <v>3</v>
      </c>
      <c r="Q46" s="14">
        <v>4</v>
      </c>
      <c r="R46" s="8">
        <v>2</v>
      </c>
      <c r="S46" s="9">
        <v>2</v>
      </c>
      <c r="T46" s="11">
        <v>1</v>
      </c>
      <c r="U46" s="14">
        <v>1</v>
      </c>
      <c r="V46" s="8">
        <v>3</v>
      </c>
      <c r="W46" s="11">
        <v>2</v>
      </c>
      <c r="X46" s="14">
        <v>2</v>
      </c>
      <c r="Y46" s="8">
        <v>2</v>
      </c>
      <c r="Z46" s="11">
        <v>2</v>
      </c>
      <c r="AA46" s="14">
        <v>2</v>
      </c>
      <c r="AB46" s="8">
        <v>1</v>
      </c>
      <c r="AC46" s="14">
        <v>2</v>
      </c>
      <c r="AD46" s="8">
        <v>1</v>
      </c>
      <c r="AE46" s="18" t="s">
        <v>3</v>
      </c>
    </row>
    <row r="47" spans="1:31" x14ac:dyDescent="0.25">
      <c r="A47" s="2">
        <v>45</v>
      </c>
      <c r="B47" s="8">
        <v>3</v>
      </c>
      <c r="C47" s="9">
        <v>5</v>
      </c>
      <c r="D47" s="11">
        <v>5</v>
      </c>
      <c r="E47" s="14">
        <v>2</v>
      </c>
      <c r="F47" s="8">
        <v>5</v>
      </c>
      <c r="G47" s="9">
        <v>3</v>
      </c>
      <c r="H47" s="11">
        <v>3</v>
      </c>
      <c r="I47" s="11">
        <v>3</v>
      </c>
      <c r="J47" s="8">
        <v>3</v>
      </c>
      <c r="K47" s="9">
        <v>4</v>
      </c>
      <c r="L47" s="11">
        <v>5</v>
      </c>
      <c r="M47" s="14">
        <v>3</v>
      </c>
      <c r="N47" s="8">
        <v>3</v>
      </c>
      <c r="O47" s="9">
        <v>3</v>
      </c>
      <c r="P47" s="11">
        <v>3</v>
      </c>
      <c r="Q47" s="14">
        <v>5</v>
      </c>
      <c r="R47" s="8">
        <v>1</v>
      </c>
      <c r="S47" s="9">
        <v>2</v>
      </c>
      <c r="T47" s="11">
        <v>4</v>
      </c>
      <c r="U47" s="14">
        <v>5</v>
      </c>
      <c r="V47" s="8">
        <v>5</v>
      </c>
      <c r="W47" s="11">
        <v>3</v>
      </c>
      <c r="X47" s="14">
        <v>5</v>
      </c>
      <c r="Y47" s="8">
        <v>4</v>
      </c>
      <c r="Z47" s="11">
        <v>5</v>
      </c>
      <c r="AA47" s="14">
        <v>5</v>
      </c>
      <c r="AB47" s="8">
        <v>1</v>
      </c>
      <c r="AC47" s="14">
        <v>5</v>
      </c>
      <c r="AD47" s="8">
        <v>5</v>
      </c>
      <c r="AE47" s="18" t="s">
        <v>21</v>
      </c>
    </row>
    <row r="48" spans="1:31" x14ac:dyDescent="0.25">
      <c r="A48" s="2">
        <v>46</v>
      </c>
      <c r="B48" s="8">
        <v>3</v>
      </c>
      <c r="C48" s="9">
        <v>3</v>
      </c>
      <c r="D48" s="11">
        <v>3</v>
      </c>
      <c r="E48" s="14">
        <v>3</v>
      </c>
      <c r="F48" s="8">
        <v>2</v>
      </c>
      <c r="G48" s="9">
        <v>3</v>
      </c>
      <c r="H48" s="11">
        <v>2</v>
      </c>
      <c r="I48" s="11">
        <v>2</v>
      </c>
      <c r="J48" s="8">
        <v>4</v>
      </c>
      <c r="K48" s="9">
        <v>2</v>
      </c>
      <c r="L48" s="11">
        <v>2</v>
      </c>
      <c r="M48" s="14">
        <v>2</v>
      </c>
      <c r="N48" s="8">
        <v>2</v>
      </c>
      <c r="O48" s="9">
        <v>2</v>
      </c>
      <c r="P48" s="11">
        <v>2</v>
      </c>
      <c r="Q48" s="14">
        <v>3</v>
      </c>
      <c r="R48" s="8">
        <v>2</v>
      </c>
      <c r="S48" s="9">
        <v>2</v>
      </c>
      <c r="T48" s="11">
        <v>2</v>
      </c>
      <c r="U48" s="14">
        <v>3</v>
      </c>
      <c r="V48" s="8">
        <v>3</v>
      </c>
      <c r="W48" s="11">
        <v>2</v>
      </c>
      <c r="X48" s="14">
        <v>4</v>
      </c>
      <c r="Y48" s="8">
        <v>1</v>
      </c>
      <c r="Z48" s="11">
        <v>3</v>
      </c>
      <c r="AA48" s="14">
        <v>3</v>
      </c>
      <c r="AB48" s="8">
        <v>1</v>
      </c>
      <c r="AC48" s="14">
        <v>4</v>
      </c>
      <c r="AD48" s="8">
        <v>2</v>
      </c>
      <c r="AE48" s="18" t="s">
        <v>3</v>
      </c>
    </row>
    <row r="49" spans="1:31" x14ac:dyDescent="0.25">
      <c r="A49" s="2">
        <v>47</v>
      </c>
      <c r="B49" s="8">
        <v>3</v>
      </c>
      <c r="C49" s="9">
        <v>5</v>
      </c>
      <c r="D49" s="11">
        <v>5</v>
      </c>
      <c r="E49" s="14">
        <v>3</v>
      </c>
      <c r="F49" s="8">
        <v>4</v>
      </c>
      <c r="G49" s="9">
        <v>2</v>
      </c>
      <c r="H49" s="11">
        <v>4</v>
      </c>
      <c r="I49" s="11">
        <v>4</v>
      </c>
      <c r="J49" s="8">
        <v>5</v>
      </c>
      <c r="K49" s="9">
        <v>2</v>
      </c>
      <c r="L49" s="11">
        <v>3</v>
      </c>
      <c r="M49" s="14">
        <v>4</v>
      </c>
      <c r="N49" s="8">
        <v>2</v>
      </c>
      <c r="O49" s="9">
        <v>3</v>
      </c>
      <c r="P49" s="11">
        <v>2</v>
      </c>
      <c r="Q49" s="14">
        <v>4</v>
      </c>
      <c r="R49" s="8">
        <v>5</v>
      </c>
      <c r="S49" s="9">
        <v>4</v>
      </c>
      <c r="T49" s="11">
        <v>4</v>
      </c>
      <c r="U49" s="14">
        <v>4</v>
      </c>
      <c r="V49" s="8">
        <v>3</v>
      </c>
      <c r="W49" s="11">
        <v>5</v>
      </c>
      <c r="X49" s="14">
        <v>4</v>
      </c>
      <c r="Y49" s="8">
        <v>3</v>
      </c>
      <c r="Z49" s="11">
        <v>5</v>
      </c>
      <c r="AA49" s="14">
        <v>4</v>
      </c>
      <c r="AB49" s="8">
        <v>4</v>
      </c>
      <c r="AC49" s="14">
        <v>5</v>
      </c>
      <c r="AD49" s="8">
        <v>5</v>
      </c>
      <c r="AE49" s="18" t="s">
        <v>3</v>
      </c>
    </row>
    <row r="50" spans="1:31" x14ac:dyDescent="0.25">
      <c r="A50" s="2">
        <v>48</v>
      </c>
      <c r="B50" s="8">
        <v>1</v>
      </c>
      <c r="C50" s="9">
        <v>4</v>
      </c>
      <c r="D50" s="11">
        <v>5</v>
      </c>
      <c r="E50" s="14">
        <v>1</v>
      </c>
      <c r="F50" s="8">
        <v>1</v>
      </c>
      <c r="G50" s="9">
        <v>3</v>
      </c>
      <c r="H50" s="11">
        <v>4</v>
      </c>
      <c r="I50" s="11">
        <v>4</v>
      </c>
      <c r="J50" s="8">
        <v>4</v>
      </c>
      <c r="K50" s="9">
        <v>4</v>
      </c>
      <c r="L50" s="11">
        <v>5</v>
      </c>
      <c r="M50" s="14">
        <v>5</v>
      </c>
      <c r="N50" s="8">
        <v>2</v>
      </c>
      <c r="O50" s="9">
        <v>4</v>
      </c>
      <c r="P50" s="11">
        <v>5</v>
      </c>
      <c r="Q50" s="14">
        <v>4</v>
      </c>
      <c r="R50" s="8">
        <v>1</v>
      </c>
      <c r="S50" s="9">
        <v>1</v>
      </c>
      <c r="T50" s="11">
        <v>1</v>
      </c>
      <c r="U50" s="14">
        <v>1</v>
      </c>
      <c r="V50" s="8">
        <v>1</v>
      </c>
      <c r="W50" s="11">
        <v>4</v>
      </c>
      <c r="X50" s="14">
        <v>4</v>
      </c>
      <c r="Y50" s="8">
        <v>1</v>
      </c>
      <c r="Z50" s="11">
        <v>3</v>
      </c>
      <c r="AA50" s="14">
        <v>1</v>
      </c>
      <c r="AB50" s="8">
        <v>1</v>
      </c>
      <c r="AC50" s="14">
        <v>4</v>
      </c>
      <c r="AD50" s="8">
        <v>1</v>
      </c>
      <c r="AE50" s="25" t="s">
        <v>21</v>
      </c>
    </row>
    <row r="51" spans="1:31" x14ac:dyDescent="0.25">
      <c r="A51" s="2">
        <v>49</v>
      </c>
      <c r="B51" s="8">
        <v>3</v>
      </c>
      <c r="C51" s="9">
        <v>3</v>
      </c>
      <c r="D51" s="11">
        <v>3</v>
      </c>
      <c r="E51" s="14">
        <v>2</v>
      </c>
      <c r="F51" s="8">
        <v>5</v>
      </c>
      <c r="G51" s="9">
        <v>2</v>
      </c>
      <c r="H51" s="11">
        <v>2</v>
      </c>
      <c r="I51" s="11">
        <v>1</v>
      </c>
      <c r="J51" s="8">
        <v>5</v>
      </c>
      <c r="K51" s="9">
        <v>2</v>
      </c>
      <c r="L51" s="11">
        <v>4</v>
      </c>
      <c r="M51" s="14">
        <v>1</v>
      </c>
      <c r="N51" s="8">
        <v>2</v>
      </c>
      <c r="O51" s="9">
        <v>2</v>
      </c>
      <c r="P51" s="11">
        <v>3</v>
      </c>
      <c r="Q51" s="14">
        <v>2</v>
      </c>
      <c r="R51" s="8">
        <v>4</v>
      </c>
      <c r="S51" s="9">
        <v>1</v>
      </c>
      <c r="T51" s="11">
        <v>2</v>
      </c>
      <c r="U51" s="14">
        <v>1</v>
      </c>
      <c r="V51" s="8">
        <v>4</v>
      </c>
      <c r="W51" s="11">
        <v>4</v>
      </c>
      <c r="X51" s="14">
        <v>2</v>
      </c>
      <c r="Y51" s="8">
        <v>2</v>
      </c>
      <c r="Z51" s="11">
        <v>1</v>
      </c>
      <c r="AA51" s="14">
        <v>1</v>
      </c>
      <c r="AB51" s="8">
        <v>2</v>
      </c>
      <c r="AC51" s="14">
        <v>3</v>
      </c>
      <c r="AD51" s="8">
        <v>3</v>
      </c>
      <c r="AE51" s="18" t="s">
        <v>3</v>
      </c>
    </row>
    <row r="52" spans="1:31" x14ac:dyDescent="0.25">
      <c r="A52" s="2">
        <v>50</v>
      </c>
      <c r="B52" s="8">
        <v>1</v>
      </c>
      <c r="C52" s="9">
        <v>1</v>
      </c>
      <c r="D52" s="11">
        <v>4</v>
      </c>
      <c r="E52" s="14">
        <v>1</v>
      </c>
      <c r="F52" s="8">
        <v>2</v>
      </c>
      <c r="G52" s="9">
        <v>4</v>
      </c>
      <c r="H52" s="11">
        <v>3</v>
      </c>
      <c r="I52" s="11">
        <v>2</v>
      </c>
      <c r="J52" s="8">
        <v>4</v>
      </c>
      <c r="K52" s="9">
        <v>2</v>
      </c>
      <c r="L52" s="11">
        <v>1</v>
      </c>
      <c r="M52" s="14">
        <v>1</v>
      </c>
      <c r="N52" s="8">
        <v>2</v>
      </c>
      <c r="O52" s="9">
        <v>2</v>
      </c>
      <c r="P52" s="11">
        <v>2</v>
      </c>
      <c r="Q52" s="14">
        <v>1</v>
      </c>
      <c r="R52" s="8">
        <v>1</v>
      </c>
      <c r="S52" s="9">
        <v>1</v>
      </c>
      <c r="T52" s="11">
        <v>2</v>
      </c>
      <c r="U52" s="14">
        <v>1</v>
      </c>
      <c r="V52" s="8">
        <v>1</v>
      </c>
      <c r="W52" s="11">
        <v>2</v>
      </c>
      <c r="X52" s="14">
        <v>1</v>
      </c>
      <c r="Y52" s="8">
        <v>4</v>
      </c>
      <c r="Z52" s="11">
        <v>1</v>
      </c>
      <c r="AA52" s="14">
        <v>1</v>
      </c>
      <c r="AB52" s="8">
        <v>1</v>
      </c>
      <c r="AC52" s="14">
        <v>2</v>
      </c>
      <c r="AD52" s="8">
        <v>1</v>
      </c>
      <c r="AE52" s="18" t="s">
        <v>21</v>
      </c>
    </row>
    <row r="53" spans="1:31" x14ac:dyDescent="0.25">
      <c r="A53" s="2">
        <v>51</v>
      </c>
      <c r="B53" s="8">
        <v>1</v>
      </c>
      <c r="C53" s="9">
        <v>4</v>
      </c>
      <c r="D53" s="11">
        <v>4</v>
      </c>
      <c r="E53" s="14">
        <v>1</v>
      </c>
      <c r="F53" s="8">
        <v>1</v>
      </c>
      <c r="G53" s="9">
        <v>4</v>
      </c>
      <c r="H53" s="11">
        <v>4</v>
      </c>
      <c r="I53" s="11">
        <v>1</v>
      </c>
      <c r="J53" s="8">
        <v>1</v>
      </c>
      <c r="K53" s="9">
        <v>1</v>
      </c>
      <c r="L53" s="11">
        <v>1</v>
      </c>
      <c r="M53" s="14">
        <v>1</v>
      </c>
      <c r="N53" s="8">
        <v>2</v>
      </c>
      <c r="O53" s="9">
        <v>2</v>
      </c>
      <c r="P53" s="11">
        <v>5</v>
      </c>
      <c r="Q53" s="14">
        <v>4</v>
      </c>
      <c r="R53" s="8">
        <v>1</v>
      </c>
      <c r="S53" s="9">
        <v>3</v>
      </c>
      <c r="T53" s="11">
        <v>1</v>
      </c>
      <c r="U53" s="14">
        <v>1</v>
      </c>
      <c r="V53" s="8">
        <v>1</v>
      </c>
      <c r="W53" s="11">
        <v>1</v>
      </c>
      <c r="X53" s="14">
        <v>2</v>
      </c>
      <c r="Y53" s="8">
        <v>1</v>
      </c>
      <c r="Z53" s="11">
        <v>1</v>
      </c>
      <c r="AA53" s="14">
        <v>1</v>
      </c>
      <c r="AB53" s="8">
        <v>1</v>
      </c>
      <c r="AC53" s="14">
        <v>4</v>
      </c>
      <c r="AD53" s="8">
        <v>1</v>
      </c>
      <c r="AE53" s="18" t="s">
        <v>21</v>
      </c>
    </row>
    <row r="54" spans="1:31" x14ac:dyDescent="0.25">
      <c r="A54" s="2">
        <v>52</v>
      </c>
      <c r="B54" s="8">
        <v>4</v>
      </c>
      <c r="C54" s="9">
        <v>5</v>
      </c>
      <c r="D54" s="11">
        <v>5</v>
      </c>
      <c r="E54" s="14">
        <v>1</v>
      </c>
      <c r="F54" s="8">
        <v>4</v>
      </c>
      <c r="G54" s="9">
        <v>1</v>
      </c>
      <c r="H54" s="11">
        <v>4</v>
      </c>
      <c r="I54" s="11">
        <v>5</v>
      </c>
      <c r="J54" s="8">
        <v>4</v>
      </c>
      <c r="K54" s="9">
        <v>4</v>
      </c>
      <c r="L54" s="11">
        <v>1</v>
      </c>
      <c r="M54" s="14">
        <v>2</v>
      </c>
      <c r="N54" s="8">
        <v>1</v>
      </c>
      <c r="O54" s="9">
        <v>4</v>
      </c>
      <c r="P54" s="11">
        <v>5</v>
      </c>
      <c r="Q54" s="14">
        <v>5</v>
      </c>
      <c r="R54" s="8">
        <v>1</v>
      </c>
      <c r="S54" s="9">
        <v>4</v>
      </c>
      <c r="T54" s="11">
        <v>1</v>
      </c>
      <c r="U54" s="14">
        <v>4</v>
      </c>
      <c r="V54" s="8">
        <v>1</v>
      </c>
      <c r="W54" s="11">
        <v>2</v>
      </c>
      <c r="X54" s="14">
        <v>4</v>
      </c>
      <c r="Y54" s="8">
        <v>1</v>
      </c>
      <c r="Z54" s="11">
        <v>4</v>
      </c>
      <c r="AA54" s="14">
        <v>5</v>
      </c>
      <c r="AB54" s="8">
        <v>1</v>
      </c>
      <c r="AC54" s="14">
        <v>2</v>
      </c>
      <c r="AD54" s="8">
        <v>4</v>
      </c>
      <c r="AE54" s="18" t="s">
        <v>21</v>
      </c>
    </row>
    <row r="55" spans="1:31" x14ac:dyDescent="0.25">
      <c r="A55" s="2">
        <v>53</v>
      </c>
      <c r="B55" s="8">
        <v>3</v>
      </c>
      <c r="C55" s="9">
        <v>4</v>
      </c>
      <c r="D55" s="11">
        <v>5</v>
      </c>
      <c r="E55" s="14">
        <v>2</v>
      </c>
      <c r="F55" s="8">
        <v>3</v>
      </c>
      <c r="G55" s="9">
        <v>2</v>
      </c>
      <c r="H55" s="11">
        <v>5</v>
      </c>
      <c r="I55" s="11">
        <v>3</v>
      </c>
      <c r="J55" s="8">
        <v>2</v>
      </c>
      <c r="K55" s="9">
        <v>4</v>
      </c>
      <c r="L55" s="11">
        <v>4</v>
      </c>
      <c r="M55" s="14">
        <v>1</v>
      </c>
      <c r="N55" s="8">
        <v>4</v>
      </c>
      <c r="O55" s="9">
        <v>2</v>
      </c>
      <c r="P55" s="11">
        <v>3</v>
      </c>
      <c r="Q55" s="14">
        <v>4</v>
      </c>
      <c r="R55" s="8">
        <v>3</v>
      </c>
      <c r="S55" s="9">
        <v>3</v>
      </c>
      <c r="T55" s="11">
        <v>3</v>
      </c>
      <c r="U55" s="14">
        <v>2</v>
      </c>
      <c r="V55" s="8">
        <v>3</v>
      </c>
      <c r="W55" s="11">
        <v>1</v>
      </c>
      <c r="X55" s="14">
        <v>5</v>
      </c>
      <c r="Y55" s="8">
        <v>5</v>
      </c>
      <c r="Z55" s="11">
        <v>3</v>
      </c>
      <c r="AA55" s="14">
        <v>2</v>
      </c>
      <c r="AB55" s="8">
        <v>1</v>
      </c>
      <c r="AC55" s="14">
        <v>5</v>
      </c>
      <c r="AD55" s="8">
        <v>2</v>
      </c>
      <c r="AE55" s="18" t="s">
        <v>21</v>
      </c>
    </row>
    <row r="56" spans="1:31" x14ac:dyDescent="0.25">
      <c r="A56" s="2">
        <v>54</v>
      </c>
      <c r="B56" s="8">
        <v>3</v>
      </c>
      <c r="C56" s="9">
        <v>4</v>
      </c>
      <c r="D56" s="11">
        <v>4</v>
      </c>
      <c r="E56" s="14">
        <v>1</v>
      </c>
      <c r="F56" s="8">
        <v>3</v>
      </c>
      <c r="G56" s="9">
        <v>4</v>
      </c>
      <c r="H56" s="11">
        <v>3</v>
      </c>
      <c r="I56" s="11">
        <v>4</v>
      </c>
      <c r="J56" s="8">
        <v>3</v>
      </c>
      <c r="K56" s="9">
        <v>3</v>
      </c>
      <c r="L56" s="11">
        <v>4</v>
      </c>
      <c r="M56" s="14">
        <v>4</v>
      </c>
      <c r="N56" s="8">
        <v>3</v>
      </c>
      <c r="O56" s="9">
        <v>3</v>
      </c>
      <c r="P56" s="11">
        <v>5</v>
      </c>
      <c r="Q56" s="14">
        <v>3</v>
      </c>
      <c r="R56" s="8">
        <v>3</v>
      </c>
      <c r="S56" s="9">
        <v>3</v>
      </c>
      <c r="T56" s="11">
        <v>3</v>
      </c>
      <c r="U56" s="14">
        <v>3</v>
      </c>
      <c r="V56" s="8">
        <v>2</v>
      </c>
      <c r="W56" s="11">
        <v>2</v>
      </c>
      <c r="X56" s="14">
        <v>3</v>
      </c>
      <c r="Y56" s="8">
        <v>5</v>
      </c>
      <c r="Z56" s="11">
        <v>3</v>
      </c>
      <c r="AA56" s="14">
        <v>3</v>
      </c>
      <c r="AB56" s="8">
        <v>1</v>
      </c>
      <c r="AC56" s="14">
        <v>1</v>
      </c>
      <c r="AD56" s="8">
        <v>3</v>
      </c>
      <c r="AE56" s="18" t="s">
        <v>21</v>
      </c>
    </row>
    <row r="57" spans="1:31" x14ac:dyDescent="0.25">
      <c r="A57" s="2">
        <v>55</v>
      </c>
      <c r="B57" s="8">
        <v>1</v>
      </c>
      <c r="C57" s="9">
        <v>1</v>
      </c>
      <c r="D57" s="11">
        <v>2</v>
      </c>
      <c r="E57" s="14">
        <v>1</v>
      </c>
      <c r="F57" s="8">
        <v>1</v>
      </c>
      <c r="G57" s="9">
        <v>2</v>
      </c>
      <c r="H57" s="11">
        <v>1</v>
      </c>
      <c r="I57" s="11">
        <v>2</v>
      </c>
      <c r="J57" s="8">
        <v>2</v>
      </c>
      <c r="K57" s="9">
        <v>1</v>
      </c>
      <c r="L57" s="11">
        <v>1</v>
      </c>
      <c r="M57" s="14">
        <v>3</v>
      </c>
      <c r="N57" s="8">
        <v>3</v>
      </c>
      <c r="O57" s="9">
        <v>1</v>
      </c>
      <c r="P57" s="11">
        <v>2</v>
      </c>
      <c r="Q57" s="14">
        <v>2</v>
      </c>
      <c r="R57" s="8">
        <v>2</v>
      </c>
      <c r="S57" s="9">
        <v>1</v>
      </c>
      <c r="T57" s="11">
        <v>2</v>
      </c>
      <c r="U57" s="14">
        <v>1</v>
      </c>
      <c r="V57" s="8">
        <v>2</v>
      </c>
      <c r="W57" s="11">
        <v>1</v>
      </c>
      <c r="X57" s="14">
        <v>5</v>
      </c>
      <c r="Y57" s="8">
        <v>2</v>
      </c>
      <c r="Z57" s="11">
        <v>1</v>
      </c>
      <c r="AA57" s="14">
        <v>1</v>
      </c>
      <c r="AB57" s="8">
        <v>1</v>
      </c>
      <c r="AC57" s="14">
        <v>4</v>
      </c>
      <c r="AD57" s="8">
        <v>1</v>
      </c>
      <c r="AE57" s="18" t="s">
        <v>3</v>
      </c>
    </row>
    <row r="58" spans="1:31" x14ac:dyDescent="0.25">
      <c r="A58" s="2">
        <v>56</v>
      </c>
      <c r="B58" s="8">
        <v>2</v>
      </c>
      <c r="C58" s="9">
        <v>2</v>
      </c>
      <c r="D58" s="11">
        <v>5</v>
      </c>
      <c r="E58" s="14">
        <v>1</v>
      </c>
      <c r="F58" s="8">
        <v>1</v>
      </c>
      <c r="G58" s="9">
        <v>2</v>
      </c>
      <c r="H58" s="11">
        <v>1</v>
      </c>
      <c r="I58" s="11">
        <v>5</v>
      </c>
      <c r="J58" s="8">
        <v>3</v>
      </c>
      <c r="K58" s="9">
        <v>2</v>
      </c>
      <c r="L58" s="11">
        <v>1</v>
      </c>
      <c r="M58" s="14">
        <v>3</v>
      </c>
      <c r="N58" s="8">
        <v>1</v>
      </c>
      <c r="O58" s="9">
        <v>2</v>
      </c>
      <c r="P58" s="11">
        <v>3</v>
      </c>
      <c r="Q58" s="14">
        <v>4</v>
      </c>
      <c r="R58" s="8">
        <v>3</v>
      </c>
      <c r="S58" s="9">
        <v>1</v>
      </c>
      <c r="T58" s="11">
        <v>1</v>
      </c>
      <c r="U58" s="14">
        <v>4</v>
      </c>
      <c r="V58" s="8">
        <v>4</v>
      </c>
      <c r="W58" s="11">
        <v>1</v>
      </c>
      <c r="X58" s="14">
        <v>3</v>
      </c>
      <c r="Y58" s="8">
        <v>5</v>
      </c>
      <c r="Z58" s="11">
        <v>1</v>
      </c>
      <c r="AA58" s="14">
        <v>4</v>
      </c>
      <c r="AB58" s="8">
        <v>1</v>
      </c>
      <c r="AC58" s="14">
        <v>4</v>
      </c>
      <c r="AD58" s="8">
        <v>1</v>
      </c>
      <c r="AE58" s="18" t="s">
        <v>21</v>
      </c>
    </row>
    <row r="59" spans="1:31" x14ac:dyDescent="0.25">
      <c r="A59" s="2">
        <v>57</v>
      </c>
      <c r="B59" s="8">
        <v>1</v>
      </c>
      <c r="C59" s="9">
        <v>3</v>
      </c>
      <c r="D59" s="11">
        <v>2</v>
      </c>
      <c r="E59" s="14">
        <v>3</v>
      </c>
      <c r="F59" s="8">
        <v>2</v>
      </c>
      <c r="G59" s="9">
        <v>4</v>
      </c>
      <c r="H59" s="11">
        <v>2</v>
      </c>
      <c r="I59" s="11">
        <v>1</v>
      </c>
      <c r="J59" s="8">
        <v>5</v>
      </c>
      <c r="K59" s="9">
        <v>3</v>
      </c>
      <c r="L59" s="11">
        <v>2</v>
      </c>
      <c r="M59" s="14">
        <v>3</v>
      </c>
      <c r="N59" s="8">
        <v>2</v>
      </c>
      <c r="O59" s="9">
        <v>1</v>
      </c>
      <c r="P59" s="11">
        <v>1</v>
      </c>
      <c r="Q59" s="14">
        <v>2</v>
      </c>
      <c r="R59" s="8">
        <v>2</v>
      </c>
      <c r="S59" s="9">
        <v>3</v>
      </c>
      <c r="T59" s="11">
        <v>1</v>
      </c>
      <c r="U59" s="14">
        <v>1</v>
      </c>
      <c r="V59" s="8">
        <v>1</v>
      </c>
      <c r="W59" s="11">
        <v>1</v>
      </c>
      <c r="X59" s="14">
        <v>1</v>
      </c>
      <c r="Y59" s="8">
        <v>1</v>
      </c>
      <c r="Z59" s="11">
        <v>1</v>
      </c>
      <c r="AA59" s="14">
        <v>1</v>
      </c>
      <c r="AB59" s="8">
        <v>1</v>
      </c>
      <c r="AC59" s="14">
        <v>1</v>
      </c>
      <c r="AD59" s="8">
        <v>1</v>
      </c>
      <c r="AE59" s="18" t="s">
        <v>3</v>
      </c>
    </row>
    <row r="60" spans="1:31" x14ac:dyDescent="0.25">
      <c r="A60" s="2">
        <v>58</v>
      </c>
      <c r="B60" s="8">
        <v>2</v>
      </c>
      <c r="C60" s="9">
        <v>1</v>
      </c>
      <c r="D60" s="11">
        <v>2</v>
      </c>
      <c r="E60" s="14">
        <v>1</v>
      </c>
      <c r="F60" s="8">
        <v>3</v>
      </c>
      <c r="G60" s="9">
        <v>2</v>
      </c>
      <c r="H60" s="11">
        <v>1</v>
      </c>
      <c r="I60" s="11">
        <v>1</v>
      </c>
      <c r="J60" s="8">
        <v>5</v>
      </c>
      <c r="K60" s="9">
        <v>1</v>
      </c>
      <c r="L60" s="11">
        <v>1</v>
      </c>
      <c r="M60" s="14">
        <v>2</v>
      </c>
      <c r="N60" s="8">
        <v>4</v>
      </c>
      <c r="O60" s="9">
        <v>2</v>
      </c>
      <c r="P60" s="11">
        <v>1</v>
      </c>
      <c r="Q60" s="14">
        <v>1</v>
      </c>
      <c r="R60" s="8">
        <v>2</v>
      </c>
      <c r="S60" s="9">
        <v>1</v>
      </c>
      <c r="T60" s="11">
        <v>1</v>
      </c>
      <c r="U60" s="14">
        <v>2</v>
      </c>
      <c r="V60" s="8">
        <v>1</v>
      </c>
      <c r="W60" s="11">
        <v>1</v>
      </c>
      <c r="X60" s="14">
        <v>1</v>
      </c>
      <c r="Y60" s="8">
        <v>1</v>
      </c>
      <c r="Z60" s="11">
        <v>1</v>
      </c>
      <c r="AA60" s="14">
        <v>1</v>
      </c>
      <c r="AB60" s="8">
        <v>1</v>
      </c>
      <c r="AC60" s="14">
        <v>2</v>
      </c>
      <c r="AD60" s="8">
        <v>1</v>
      </c>
      <c r="AE60" s="18" t="s">
        <v>3</v>
      </c>
    </row>
    <row r="61" spans="1:31" x14ac:dyDescent="0.25">
      <c r="A61" s="2">
        <v>59</v>
      </c>
      <c r="B61" s="8">
        <v>1</v>
      </c>
      <c r="C61" s="9">
        <v>1</v>
      </c>
      <c r="D61" s="11">
        <v>1</v>
      </c>
      <c r="E61" s="14">
        <v>1</v>
      </c>
      <c r="F61" s="8">
        <v>1</v>
      </c>
      <c r="G61" s="9">
        <v>2</v>
      </c>
      <c r="H61" s="11">
        <v>1</v>
      </c>
      <c r="I61" s="11">
        <v>1</v>
      </c>
      <c r="J61" s="8">
        <v>2</v>
      </c>
      <c r="K61" s="9">
        <v>1</v>
      </c>
      <c r="L61" s="11">
        <v>1</v>
      </c>
      <c r="M61" s="14">
        <v>2</v>
      </c>
      <c r="N61" s="8">
        <v>1</v>
      </c>
      <c r="O61" s="9">
        <v>2</v>
      </c>
      <c r="P61" s="11">
        <v>1</v>
      </c>
      <c r="Q61" s="14">
        <v>2</v>
      </c>
      <c r="R61" s="8">
        <v>1</v>
      </c>
      <c r="S61" s="9">
        <v>1</v>
      </c>
      <c r="T61" s="11">
        <v>2</v>
      </c>
      <c r="U61" s="14">
        <v>3</v>
      </c>
      <c r="V61" s="8">
        <v>2</v>
      </c>
      <c r="W61" s="11">
        <v>1</v>
      </c>
      <c r="X61" s="14">
        <v>1</v>
      </c>
      <c r="Y61" s="8">
        <v>2</v>
      </c>
      <c r="Z61" s="11">
        <v>2</v>
      </c>
      <c r="AA61" s="14">
        <v>2</v>
      </c>
      <c r="AB61" s="8">
        <v>1</v>
      </c>
      <c r="AC61" s="14">
        <v>1</v>
      </c>
      <c r="AD61" s="8">
        <v>1</v>
      </c>
      <c r="AE61" s="18" t="s">
        <v>21</v>
      </c>
    </row>
    <row r="62" spans="1:31" x14ac:dyDescent="0.25">
      <c r="A62" s="2">
        <v>60</v>
      </c>
      <c r="B62" s="8">
        <v>1</v>
      </c>
      <c r="C62" s="9">
        <v>1</v>
      </c>
      <c r="D62" s="11">
        <v>4</v>
      </c>
      <c r="E62" s="14">
        <v>1</v>
      </c>
      <c r="F62" s="8">
        <v>1</v>
      </c>
      <c r="G62" s="9">
        <v>1</v>
      </c>
      <c r="H62" s="11">
        <v>1</v>
      </c>
      <c r="I62" s="11">
        <v>1</v>
      </c>
      <c r="J62" s="8">
        <v>1</v>
      </c>
      <c r="K62" s="9">
        <v>1</v>
      </c>
      <c r="L62" s="11">
        <v>1</v>
      </c>
      <c r="M62" s="14">
        <v>2</v>
      </c>
      <c r="N62" s="8">
        <v>4</v>
      </c>
      <c r="O62" s="9">
        <v>1</v>
      </c>
      <c r="P62" s="11">
        <v>1</v>
      </c>
      <c r="Q62" s="14">
        <v>4</v>
      </c>
      <c r="R62" s="8">
        <v>4</v>
      </c>
      <c r="S62" s="9">
        <v>1</v>
      </c>
      <c r="T62" s="11">
        <v>1</v>
      </c>
      <c r="U62" s="14">
        <v>4</v>
      </c>
      <c r="V62" s="8">
        <v>1</v>
      </c>
      <c r="W62" s="11">
        <v>1</v>
      </c>
      <c r="X62" s="14">
        <v>4</v>
      </c>
      <c r="Y62" s="8">
        <v>1</v>
      </c>
      <c r="Z62" s="11">
        <v>1</v>
      </c>
      <c r="AA62" s="14">
        <v>4</v>
      </c>
      <c r="AB62" s="8">
        <v>1</v>
      </c>
      <c r="AC62" s="14">
        <v>4</v>
      </c>
      <c r="AD62" s="8">
        <v>1</v>
      </c>
      <c r="AE62" s="18" t="s">
        <v>21</v>
      </c>
    </row>
    <row r="63" spans="1:31" x14ac:dyDescent="0.25">
      <c r="A63" s="2">
        <v>61</v>
      </c>
      <c r="B63" s="8">
        <v>1</v>
      </c>
      <c r="C63" s="9">
        <v>1</v>
      </c>
      <c r="D63" s="11">
        <v>4</v>
      </c>
      <c r="E63" s="14">
        <v>1</v>
      </c>
      <c r="F63" s="8">
        <v>1</v>
      </c>
      <c r="G63" s="9">
        <v>1</v>
      </c>
      <c r="H63" s="11">
        <v>2</v>
      </c>
      <c r="I63" s="11">
        <v>1</v>
      </c>
      <c r="J63" s="8">
        <v>4</v>
      </c>
      <c r="K63" s="9">
        <v>4</v>
      </c>
      <c r="L63" s="11">
        <v>3</v>
      </c>
      <c r="M63" s="14">
        <v>1</v>
      </c>
      <c r="N63" s="8">
        <v>3</v>
      </c>
      <c r="O63" s="9">
        <v>3</v>
      </c>
      <c r="P63" s="11">
        <v>2</v>
      </c>
      <c r="Q63" s="14">
        <v>2</v>
      </c>
      <c r="R63" s="8">
        <v>1</v>
      </c>
      <c r="S63" s="9">
        <v>1</v>
      </c>
      <c r="T63" s="11">
        <v>2</v>
      </c>
      <c r="U63" s="14">
        <v>2</v>
      </c>
      <c r="V63" s="8">
        <v>2</v>
      </c>
      <c r="W63" s="11">
        <v>1</v>
      </c>
      <c r="X63" s="14">
        <v>3</v>
      </c>
      <c r="Y63" s="8">
        <v>2</v>
      </c>
      <c r="Z63" s="11">
        <v>2</v>
      </c>
      <c r="AA63" s="14">
        <v>2</v>
      </c>
      <c r="AB63" s="8">
        <v>3</v>
      </c>
      <c r="AC63" s="14">
        <v>3</v>
      </c>
      <c r="AD63" s="8">
        <v>2</v>
      </c>
      <c r="AE63" s="25" t="s">
        <v>21</v>
      </c>
    </row>
    <row r="64" spans="1:31" x14ac:dyDescent="0.25">
      <c r="A64" s="2">
        <v>62</v>
      </c>
      <c r="B64" s="8">
        <v>3</v>
      </c>
      <c r="C64" s="9">
        <v>3</v>
      </c>
      <c r="D64" s="11">
        <v>4</v>
      </c>
      <c r="E64" s="14">
        <v>1</v>
      </c>
      <c r="F64" s="8">
        <v>4</v>
      </c>
      <c r="G64" s="9">
        <v>3</v>
      </c>
      <c r="H64" s="11">
        <v>4</v>
      </c>
      <c r="I64" s="11">
        <v>2</v>
      </c>
      <c r="J64" s="8">
        <v>4</v>
      </c>
      <c r="K64" s="9">
        <v>3</v>
      </c>
      <c r="L64" s="11">
        <v>2</v>
      </c>
      <c r="M64" s="14">
        <v>3</v>
      </c>
      <c r="N64" s="8">
        <v>2</v>
      </c>
      <c r="O64" s="9">
        <v>4</v>
      </c>
      <c r="P64" s="11">
        <v>4</v>
      </c>
      <c r="Q64" s="14">
        <v>3</v>
      </c>
      <c r="R64" s="8">
        <v>4</v>
      </c>
      <c r="S64" s="9">
        <v>3</v>
      </c>
      <c r="T64" s="11">
        <v>3</v>
      </c>
      <c r="U64" s="14">
        <v>2</v>
      </c>
      <c r="V64" s="8">
        <v>2</v>
      </c>
      <c r="W64" s="11">
        <v>2</v>
      </c>
      <c r="X64" s="14">
        <v>4</v>
      </c>
      <c r="Y64" s="8">
        <v>4</v>
      </c>
      <c r="Z64" s="11">
        <v>3</v>
      </c>
      <c r="AA64" s="14">
        <v>3</v>
      </c>
      <c r="AB64" s="8">
        <v>2</v>
      </c>
      <c r="AC64" s="14">
        <v>4</v>
      </c>
      <c r="AD64" s="8">
        <v>2</v>
      </c>
      <c r="AE64" s="25" t="s">
        <v>3</v>
      </c>
    </row>
    <row r="65" spans="1:31" x14ac:dyDescent="0.25">
      <c r="A65" s="2">
        <v>63</v>
      </c>
      <c r="B65" s="8">
        <v>3</v>
      </c>
      <c r="C65" s="9">
        <v>3</v>
      </c>
      <c r="D65" s="11">
        <v>1</v>
      </c>
      <c r="E65" s="14">
        <v>2</v>
      </c>
      <c r="F65" s="8">
        <v>4</v>
      </c>
      <c r="G65" s="9">
        <v>1</v>
      </c>
      <c r="H65" s="11">
        <v>2</v>
      </c>
      <c r="I65" s="11">
        <v>3</v>
      </c>
      <c r="J65" s="8">
        <v>3</v>
      </c>
      <c r="K65" s="9">
        <v>3</v>
      </c>
      <c r="L65" s="11">
        <v>1</v>
      </c>
      <c r="M65" s="14">
        <v>2</v>
      </c>
      <c r="N65" s="8">
        <v>3</v>
      </c>
      <c r="O65" s="9">
        <v>2</v>
      </c>
      <c r="P65" s="11">
        <v>3</v>
      </c>
      <c r="Q65" s="14">
        <v>5</v>
      </c>
      <c r="R65" s="8">
        <v>4</v>
      </c>
      <c r="S65" s="9">
        <v>3</v>
      </c>
      <c r="T65" s="11">
        <v>2</v>
      </c>
      <c r="U65" s="14">
        <v>2</v>
      </c>
      <c r="V65" s="8">
        <v>2</v>
      </c>
      <c r="W65" s="11">
        <v>2</v>
      </c>
      <c r="X65" s="14">
        <v>2</v>
      </c>
      <c r="Y65" s="8">
        <v>2</v>
      </c>
      <c r="Z65" s="11">
        <v>3</v>
      </c>
      <c r="AA65" s="14">
        <v>3</v>
      </c>
      <c r="AB65" s="8">
        <v>1</v>
      </c>
      <c r="AC65" s="14">
        <v>1</v>
      </c>
      <c r="AD65" s="8">
        <v>2</v>
      </c>
      <c r="AE65" s="18" t="s">
        <v>21</v>
      </c>
    </row>
    <row r="66" spans="1:31" x14ac:dyDescent="0.25">
      <c r="A66" s="2">
        <v>64</v>
      </c>
      <c r="B66" s="8">
        <v>1</v>
      </c>
      <c r="C66" s="9">
        <v>1</v>
      </c>
      <c r="D66" s="11">
        <v>4</v>
      </c>
      <c r="E66" s="14">
        <v>1</v>
      </c>
      <c r="F66" s="8">
        <v>1</v>
      </c>
      <c r="G66" s="9">
        <v>1</v>
      </c>
      <c r="H66" s="11">
        <v>4</v>
      </c>
      <c r="I66" s="11">
        <v>4</v>
      </c>
      <c r="J66" s="8">
        <v>1</v>
      </c>
      <c r="K66" s="9">
        <v>4</v>
      </c>
      <c r="L66" s="11">
        <v>1</v>
      </c>
      <c r="M66" s="14">
        <v>1</v>
      </c>
      <c r="N66" s="8">
        <v>4</v>
      </c>
      <c r="O66" s="9">
        <v>4</v>
      </c>
      <c r="P66" s="11">
        <v>4</v>
      </c>
      <c r="Q66" s="14">
        <v>4</v>
      </c>
      <c r="R66" s="8">
        <v>4</v>
      </c>
      <c r="S66" s="9">
        <v>1</v>
      </c>
      <c r="T66" s="11">
        <v>1</v>
      </c>
      <c r="U66" s="14">
        <v>1</v>
      </c>
      <c r="V66" s="8">
        <v>1</v>
      </c>
      <c r="W66" s="11">
        <v>1</v>
      </c>
      <c r="X66" s="14">
        <v>4</v>
      </c>
      <c r="Y66" s="8">
        <v>1</v>
      </c>
      <c r="Z66" s="11">
        <v>1</v>
      </c>
      <c r="AA66" s="14">
        <v>1</v>
      </c>
      <c r="AB66" s="8">
        <v>1</v>
      </c>
      <c r="AC66" s="14">
        <v>1</v>
      </c>
      <c r="AD66" s="8">
        <v>1</v>
      </c>
      <c r="AE66" s="18" t="s">
        <v>21</v>
      </c>
    </row>
    <row r="67" spans="1:31" x14ac:dyDescent="0.25">
      <c r="A67" s="2">
        <v>65</v>
      </c>
      <c r="B67" s="8">
        <v>1</v>
      </c>
      <c r="C67" s="9">
        <v>1</v>
      </c>
      <c r="D67" s="11">
        <v>4</v>
      </c>
      <c r="E67" s="14">
        <v>1</v>
      </c>
      <c r="F67" s="8">
        <v>2</v>
      </c>
      <c r="G67" s="9">
        <v>1</v>
      </c>
      <c r="H67" s="11">
        <v>4</v>
      </c>
      <c r="I67" s="11">
        <v>2</v>
      </c>
      <c r="J67" s="8">
        <v>5</v>
      </c>
      <c r="K67" s="9">
        <v>2</v>
      </c>
      <c r="L67" s="11">
        <v>3</v>
      </c>
      <c r="M67" s="14">
        <v>1</v>
      </c>
      <c r="N67" s="8">
        <v>2</v>
      </c>
      <c r="O67" s="9">
        <v>2</v>
      </c>
      <c r="P67" s="11">
        <v>3</v>
      </c>
      <c r="Q67" s="14">
        <v>3</v>
      </c>
      <c r="R67" s="8">
        <v>2</v>
      </c>
      <c r="S67" s="9">
        <v>2</v>
      </c>
      <c r="T67" s="11">
        <v>2</v>
      </c>
      <c r="U67" s="14">
        <v>1</v>
      </c>
      <c r="V67" s="8">
        <v>2</v>
      </c>
      <c r="W67" s="11">
        <v>4</v>
      </c>
      <c r="X67" s="14">
        <v>1</v>
      </c>
      <c r="Y67" s="8">
        <v>1</v>
      </c>
      <c r="Z67" s="11">
        <v>4</v>
      </c>
      <c r="AA67" s="14">
        <v>1</v>
      </c>
      <c r="AB67" s="8">
        <v>1</v>
      </c>
      <c r="AC67" s="14">
        <v>3</v>
      </c>
      <c r="AD67" s="8">
        <v>5</v>
      </c>
      <c r="AE67" s="18" t="s">
        <v>3</v>
      </c>
    </row>
    <row r="68" spans="1:31" x14ac:dyDescent="0.25">
      <c r="A68" s="2">
        <v>66</v>
      </c>
      <c r="B68" s="8">
        <v>1</v>
      </c>
      <c r="C68" s="9">
        <v>1</v>
      </c>
      <c r="D68" s="11">
        <v>5</v>
      </c>
      <c r="E68" s="14">
        <v>1</v>
      </c>
      <c r="F68" s="8">
        <v>1</v>
      </c>
      <c r="G68" s="9">
        <v>1</v>
      </c>
      <c r="H68" s="11">
        <v>1</v>
      </c>
      <c r="I68" s="11">
        <v>3</v>
      </c>
      <c r="J68" s="8">
        <v>5</v>
      </c>
      <c r="K68" s="9">
        <v>5</v>
      </c>
      <c r="L68" s="11">
        <v>5</v>
      </c>
      <c r="M68" s="14">
        <v>1</v>
      </c>
      <c r="N68" s="8">
        <v>5</v>
      </c>
      <c r="O68" s="9">
        <v>5</v>
      </c>
      <c r="P68" s="11">
        <v>1</v>
      </c>
      <c r="Q68" s="14">
        <v>5</v>
      </c>
      <c r="R68" s="8">
        <v>5</v>
      </c>
      <c r="S68" s="9">
        <v>1</v>
      </c>
      <c r="T68" s="11">
        <v>5</v>
      </c>
      <c r="U68" s="14">
        <v>1</v>
      </c>
      <c r="V68" s="8">
        <v>5</v>
      </c>
      <c r="W68" s="11">
        <v>5</v>
      </c>
      <c r="X68" s="14">
        <v>1</v>
      </c>
      <c r="Y68" s="8">
        <v>1</v>
      </c>
      <c r="Z68" s="11">
        <v>1</v>
      </c>
      <c r="AA68" s="14">
        <v>5</v>
      </c>
      <c r="AB68" s="8">
        <v>5</v>
      </c>
      <c r="AC68" s="14">
        <v>1</v>
      </c>
      <c r="AD68" s="8">
        <v>5</v>
      </c>
      <c r="AE68" s="18" t="s">
        <v>3</v>
      </c>
    </row>
    <row r="69" spans="1:31" x14ac:dyDescent="0.25">
      <c r="A69" s="2">
        <v>67</v>
      </c>
      <c r="B69" s="8">
        <v>1</v>
      </c>
      <c r="C69" s="9">
        <v>1</v>
      </c>
      <c r="D69" s="11">
        <v>5</v>
      </c>
      <c r="E69" s="14">
        <v>1</v>
      </c>
      <c r="F69" s="8">
        <v>1</v>
      </c>
      <c r="G69" s="9">
        <v>1</v>
      </c>
      <c r="H69" s="11">
        <v>1</v>
      </c>
      <c r="I69" s="11">
        <v>3</v>
      </c>
      <c r="J69" s="8">
        <v>5</v>
      </c>
      <c r="K69" s="9">
        <v>2</v>
      </c>
      <c r="L69" s="11">
        <v>1</v>
      </c>
      <c r="M69" s="14">
        <v>1</v>
      </c>
      <c r="N69" s="8">
        <v>1</v>
      </c>
      <c r="O69" s="9">
        <v>1</v>
      </c>
      <c r="P69" s="11">
        <v>1</v>
      </c>
      <c r="Q69" s="14">
        <v>5</v>
      </c>
      <c r="R69" s="8">
        <v>3</v>
      </c>
      <c r="S69" s="9">
        <v>1</v>
      </c>
      <c r="T69" s="11">
        <v>1</v>
      </c>
      <c r="U69" s="14">
        <v>5</v>
      </c>
      <c r="V69" s="8">
        <v>1</v>
      </c>
      <c r="W69" s="11">
        <v>2</v>
      </c>
      <c r="X69" s="14">
        <v>1</v>
      </c>
      <c r="Y69" s="8">
        <v>1</v>
      </c>
      <c r="Z69" s="11">
        <v>5</v>
      </c>
      <c r="AA69" s="14">
        <v>5</v>
      </c>
      <c r="AB69" s="8">
        <v>1</v>
      </c>
      <c r="AC69" s="14">
        <v>4</v>
      </c>
      <c r="AD69" s="8">
        <v>5</v>
      </c>
      <c r="AE69" s="18" t="s">
        <v>3</v>
      </c>
    </row>
    <row r="70" spans="1:31" x14ac:dyDescent="0.25">
      <c r="A70" s="2">
        <v>68</v>
      </c>
      <c r="B70" s="8">
        <v>3</v>
      </c>
      <c r="C70" s="9">
        <v>1</v>
      </c>
      <c r="D70" s="11">
        <v>4</v>
      </c>
      <c r="E70" s="14">
        <v>4</v>
      </c>
      <c r="F70" s="8">
        <v>4</v>
      </c>
      <c r="G70" s="9">
        <v>3</v>
      </c>
      <c r="H70" s="11">
        <v>1</v>
      </c>
      <c r="I70" s="11">
        <v>4</v>
      </c>
      <c r="J70" s="8">
        <v>3</v>
      </c>
      <c r="K70" s="9">
        <v>4</v>
      </c>
      <c r="L70" s="11">
        <v>1</v>
      </c>
      <c r="M70" s="14">
        <v>4</v>
      </c>
      <c r="N70" s="8">
        <v>1</v>
      </c>
      <c r="O70" s="9">
        <v>1</v>
      </c>
      <c r="P70" s="11">
        <v>3</v>
      </c>
      <c r="Q70" s="14">
        <v>4</v>
      </c>
      <c r="R70" s="8">
        <v>4</v>
      </c>
      <c r="S70" s="9">
        <v>1</v>
      </c>
      <c r="T70" s="11">
        <v>1</v>
      </c>
      <c r="U70" s="14">
        <v>5</v>
      </c>
      <c r="V70" s="8">
        <v>4</v>
      </c>
      <c r="W70" s="11">
        <v>1</v>
      </c>
      <c r="X70" s="14">
        <v>1</v>
      </c>
      <c r="Y70" s="8">
        <v>3</v>
      </c>
      <c r="Z70" s="11">
        <v>3</v>
      </c>
      <c r="AA70" s="14">
        <v>4</v>
      </c>
      <c r="AB70" s="8">
        <v>1</v>
      </c>
      <c r="AC70" s="14">
        <v>1</v>
      </c>
      <c r="AD70" s="8">
        <v>5</v>
      </c>
      <c r="AE70" s="18" t="s">
        <v>21</v>
      </c>
    </row>
    <row r="71" spans="1:31" x14ac:dyDescent="0.25">
      <c r="A71" s="2">
        <v>69</v>
      </c>
      <c r="B71" s="8">
        <v>3</v>
      </c>
      <c r="C71" s="9">
        <v>3</v>
      </c>
      <c r="D71" s="11">
        <v>3</v>
      </c>
      <c r="E71" s="14">
        <v>2</v>
      </c>
      <c r="F71" s="8">
        <v>4</v>
      </c>
      <c r="G71" s="9">
        <v>2</v>
      </c>
      <c r="H71" s="11">
        <v>3</v>
      </c>
      <c r="I71" s="11">
        <v>2</v>
      </c>
      <c r="J71" s="8">
        <v>5</v>
      </c>
      <c r="K71" s="9">
        <v>5</v>
      </c>
      <c r="L71" s="11">
        <v>1</v>
      </c>
      <c r="M71" s="14">
        <v>2</v>
      </c>
      <c r="N71" s="8">
        <v>1</v>
      </c>
      <c r="O71" s="9">
        <v>3</v>
      </c>
      <c r="P71" s="11">
        <v>3</v>
      </c>
      <c r="Q71" s="14">
        <v>3</v>
      </c>
      <c r="R71" s="8">
        <v>4</v>
      </c>
      <c r="S71" s="9">
        <v>3</v>
      </c>
      <c r="T71" s="11">
        <v>3</v>
      </c>
      <c r="U71" s="14">
        <v>3</v>
      </c>
      <c r="V71" s="8">
        <v>2</v>
      </c>
      <c r="W71" s="11">
        <v>1</v>
      </c>
      <c r="X71" s="14">
        <v>1</v>
      </c>
      <c r="Y71" s="8">
        <v>2</v>
      </c>
      <c r="Z71" s="11">
        <v>4</v>
      </c>
      <c r="AA71" s="14">
        <v>3</v>
      </c>
      <c r="AB71" s="8">
        <v>1</v>
      </c>
      <c r="AC71" s="14">
        <v>3</v>
      </c>
      <c r="AD71" s="8">
        <v>1</v>
      </c>
      <c r="AE71" s="18" t="s">
        <v>21</v>
      </c>
    </row>
    <row r="72" spans="1:31" x14ac:dyDescent="0.25">
      <c r="A72" s="2">
        <v>70</v>
      </c>
      <c r="B72" s="8">
        <v>3</v>
      </c>
      <c r="C72" s="9">
        <v>3</v>
      </c>
      <c r="D72" s="11">
        <v>4</v>
      </c>
      <c r="E72" s="14">
        <v>2</v>
      </c>
      <c r="F72" s="8">
        <v>3</v>
      </c>
      <c r="G72" s="9">
        <v>5</v>
      </c>
      <c r="H72" s="11">
        <v>3</v>
      </c>
      <c r="I72" s="11">
        <v>4</v>
      </c>
      <c r="J72" s="8">
        <v>5</v>
      </c>
      <c r="K72" s="9">
        <v>3</v>
      </c>
      <c r="L72" s="11">
        <v>5</v>
      </c>
      <c r="M72" s="14">
        <v>4</v>
      </c>
      <c r="N72" s="8">
        <v>2</v>
      </c>
      <c r="O72" s="9">
        <v>1</v>
      </c>
      <c r="P72" s="11">
        <v>5</v>
      </c>
      <c r="Q72" s="14">
        <v>5</v>
      </c>
      <c r="R72" s="8">
        <v>3</v>
      </c>
      <c r="S72" s="9">
        <v>1</v>
      </c>
      <c r="T72" s="11">
        <v>1</v>
      </c>
      <c r="U72" s="14">
        <v>5</v>
      </c>
      <c r="V72" s="8">
        <v>3</v>
      </c>
      <c r="W72" s="11">
        <v>3</v>
      </c>
      <c r="X72" s="14">
        <v>4</v>
      </c>
      <c r="Y72" s="8">
        <v>3</v>
      </c>
      <c r="Z72" s="11">
        <v>2</v>
      </c>
      <c r="AA72" s="14">
        <v>4</v>
      </c>
      <c r="AB72" s="8">
        <v>5</v>
      </c>
      <c r="AC72" s="14">
        <v>3</v>
      </c>
      <c r="AD72" s="8">
        <v>3</v>
      </c>
      <c r="AE72" s="18" t="s">
        <v>21</v>
      </c>
    </row>
    <row r="73" spans="1:31" x14ac:dyDescent="0.25">
      <c r="A73" s="2">
        <v>71</v>
      </c>
      <c r="B73" s="8">
        <v>1</v>
      </c>
      <c r="C73" s="9">
        <v>3</v>
      </c>
      <c r="D73" s="11">
        <v>4</v>
      </c>
      <c r="E73" s="14">
        <v>1</v>
      </c>
      <c r="F73" s="8">
        <v>4</v>
      </c>
      <c r="G73" s="9">
        <v>3</v>
      </c>
      <c r="H73" s="11">
        <v>1</v>
      </c>
      <c r="I73" s="11">
        <v>1</v>
      </c>
      <c r="J73" s="8">
        <v>1</v>
      </c>
      <c r="K73" s="9">
        <v>1</v>
      </c>
      <c r="L73" s="11">
        <v>1</v>
      </c>
      <c r="M73" s="14">
        <v>1</v>
      </c>
      <c r="N73" s="8">
        <v>1</v>
      </c>
      <c r="O73" s="9">
        <v>1</v>
      </c>
      <c r="P73" s="11">
        <v>4</v>
      </c>
      <c r="Q73" s="14">
        <v>1</v>
      </c>
      <c r="R73" s="8">
        <v>4</v>
      </c>
      <c r="S73" s="9">
        <v>1</v>
      </c>
      <c r="T73" s="11">
        <v>1</v>
      </c>
      <c r="U73" s="14">
        <v>3</v>
      </c>
      <c r="V73" s="8">
        <v>4</v>
      </c>
      <c r="W73" s="11">
        <v>3</v>
      </c>
      <c r="X73" s="14">
        <v>5</v>
      </c>
      <c r="Y73" s="8">
        <v>1</v>
      </c>
      <c r="Z73" s="11">
        <v>1</v>
      </c>
      <c r="AA73" s="14">
        <v>3</v>
      </c>
      <c r="AB73" s="8">
        <v>1</v>
      </c>
      <c r="AC73" s="14">
        <v>4</v>
      </c>
      <c r="AD73" s="8">
        <v>1</v>
      </c>
      <c r="AE73" s="18" t="s">
        <v>21</v>
      </c>
    </row>
    <row r="74" spans="1:31" x14ac:dyDescent="0.25">
      <c r="A74" s="2">
        <v>72</v>
      </c>
      <c r="B74" s="8">
        <v>1</v>
      </c>
      <c r="C74" s="9">
        <v>4</v>
      </c>
      <c r="D74" s="11">
        <v>4</v>
      </c>
      <c r="E74" s="14">
        <v>1</v>
      </c>
      <c r="F74" s="8">
        <v>4</v>
      </c>
      <c r="G74" s="9">
        <v>4</v>
      </c>
      <c r="H74" s="11">
        <v>4</v>
      </c>
      <c r="I74" s="11">
        <v>4</v>
      </c>
      <c r="J74" s="8">
        <v>1</v>
      </c>
      <c r="K74" s="9">
        <v>4</v>
      </c>
      <c r="L74" s="11">
        <v>4</v>
      </c>
      <c r="M74" s="14">
        <v>4</v>
      </c>
      <c r="N74" s="8">
        <v>1</v>
      </c>
      <c r="O74" s="9">
        <v>4</v>
      </c>
      <c r="P74" s="11">
        <v>4</v>
      </c>
      <c r="Q74" s="14">
        <v>4</v>
      </c>
      <c r="R74" s="8">
        <v>4</v>
      </c>
      <c r="S74" s="9">
        <v>4</v>
      </c>
      <c r="T74" s="11">
        <v>4</v>
      </c>
      <c r="U74" s="14">
        <v>4</v>
      </c>
      <c r="V74" s="8">
        <v>1</v>
      </c>
      <c r="W74" s="11">
        <v>1</v>
      </c>
      <c r="X74" s="14">
        <v>4</v>
      </c>
      <c r="Y74" s="8">
        <v>1</v>
      </c>
      <c r="Z74" s="11">
        <v>4</v>
      </c>
      <c r="AA74" s="14">
        <v>4</v>
      </c>
      <c r="AB74" s="8">
        <v>1</v>
      </c>
      <c r="AC74" s="14">
        <v>4</v>
      </c>
      <c r="AD74" s="8">
        <v>4</v>
      </c>
      <c r="AE74" s="18" t="s">
        <v>21</v>
      </c>
    </row>
    <row r="75" spans="1:31" x14ac:dyDescent="0.25">
      <c r="A75" s="2">
        <v>73</v>
      </c>
      <c r="B75" s="8">
        <v>1</v>
      </c>
      <c r="C75" s="9">
        <v>2</v>
      </c>
      <c r="D75" s="11">
        <v>4</v>
      </c>
      <c r="E75" s="14">
        <v>1</v>
      </c>
      <c r="F75" s="8">
        <v>4</v>
      </c>
      <c r="G75" s="9">
        <v>1</v>
      </c>
      <c r="H75" s="11">
        <v>1</v>
      </c>
      <c r="I75" s="11">
        <v>2</v>
      </c>
      <c r="J75" s="8">
        <v>4</v>
      </c>
      <c r="K75" s="9">
        <v>2</v>
      </c>
      <c r="L75" s="11">
        <v>4</v>
      </c>
      <c r="M75" s="14">
        <v>2</v>
      </c>
      <c r="N75" s="8">
        <v>1</v>
      </c>
      <c r="O75" s="9">
        <v>2</v>
      </c>
      <c r="P75" s="11">
        <v>3</v>
      </c>
      <c r="Q75" s="14">
        <v>4</v>
      </c>
      <c r="R75" s="8">
        <v>2</v>
      </c>
      <c r="S75" s="9">
        <v>4</v>
      </c>
      <c r="T75" s="11">
        <v>3</v>
      </c>
      <c r="U75" s="14">
        <v>3</v>
      </c>
      <c r="V75" s="8">
        <v>2</v>
      </c>
      <c r="W75" s="11">
        <v>3</v>
      </c>
      <c r="X75" s="14">
        <v>5</v>
      </c>
      <c r="Y75" s="8">
        <v>3</v>
      </c>
      <c r="Z75" s="11">
        <v>2</v>
      </c>
      <c r="AA75" s="14">
        <v>3</v>
      </c>
      <c r="AB75" s="8">
        <v>1</v>
      </c>
      <c r="AC75" s="14">
        <v>5</v>
      </c>
      <c r="AD75" s="8">
        <v>1</v>
      </c>
      <c r="AE75" s="18" t="s">
        <v>21</v>
      </c>
    </row>
    <row r="76" spans="1:31" x14ac:dyDescent="0.25">
      <c r="A76" s="2">
        <v>74</v>
      </c>
      <c r="B76" s="8">
        <v>2</v>
      </c>
      <c r="C76" s="9">
        <v>5</v>
      </c>
      <c r="D76" s="11">
        <v>5</v>
      </c>
      <c r="E76" s="14">
        <v>2</v>
      </c>
      <c r="F76" s="8">
        <v>5</v>
      </c>
      <c r="G76" s="9">
        <v>5</v>
      </c>
      <c r="H76" s="11">
        <v>1</v>
      </c>
      <c r="I76" s="11">
        <v>1</v>
      </c>
      <c r="J76" s="8">
        <v>1</v>
      </c>
      <c r="K76" s="9">
        <v>1</v>
      </c>
      <c r="L76" s="11">
        <v>1</v>
      </c>
      <c r="M76" s="14">
        <v>1</v>
      </c>
      <c r="N76" s="8">
        <v>1</v>
      </c>
      <c r="O76" s="9">
        <v>3</v>
      </c>
      <c r="P76" s="11">
        <v>3</v>
      </c>
      <c r="Q76" s="14">
        <v>3</v>
      </c>
      <c r="R76" s="8">
        <v>3</v>
      </c>
      <c r="S76" s="9">
        <v>1</v>
      </c>
      <c r="T76" s="11">
        <v>3</v>
      </c>
      <c r="U76" s="14">
        <v>5</v>
      </c>
      <c r="V76" s="8">
        <v>3</v>
      </c>
      <c r="W76" s="11">
        <v>1</v>
      </c>
      <c r="X76" s="14">
        <v>1</v>
      </c>
      <c r="Y76" s="8">
        <v>1</v>
      </c>
      <c r="Z76" s="11">
        <v>1</v>
      </c>
      <c r="AA76" s="14">
        <v>5</v>
      </c>
      <c r="AB76" s="8">
        <v>1</v>
      </c>
      <c r="AC76" s="14">
        <v>5</v>
      </c>
      <c r="AD76" s="8">
        <v>1</v>
      </c>
      <c r="AE76" s="18" t="s">
        <v>21</v>
      </c>
    </row>
    <row r="77" spans="1:31" x14ac:dyDescent="0.25">
      <c r="A77" s="2">
        <v>75</v>
      </c>
      <c r="B77" s="8">
        <v>1</v>
      </c>
      <c r="C77" s="9">
        <v>3</v>
      </c>
      <c r="D77" s="11">
        <v>5</v>
      </c>
      <c r="E77" s="14">
        <v>1</v>
      </c>
      <c r="F77" s="8">
        <v>3</v>
      </c>
      <c r="G77" s="9">
        <v>3</v>
      </c>
      <c r="H77" s="11">
        <v>1</v>
      </c>
      <c r="I77" s="11">
        <v>1</v>
      </c>
      <c r="J77" s="8">
        <v>3</v>
      </c>
      <c r="K77" s="9">
        <v>4</v>
      </c>
      <c r="L77" s="11">
        <v>1</v>
      </c>
      <c r="M77" s="14">
        <v>3</v>
      </c>
      <c r="N77" s="8">
        <v>1</v>
      </c>
      <c r="O77" s="9">
        <v>3</v>
      </c>
      <c r="P77" s="11">
        <v>4</v>
      </c>
      <c r="Q77" s="14">
        <v>3</v>
      </c>
      <c r="R77" s="8">
        <v>3</v>
      </c>
      <c r="S77" s="9">
        <v>1</v>
      </c>
      <c r="T77" s="11">
        <v>3</v>
      </c>
      <c r="U77" s="14">
        <v>1</v>
      </c>
      <c r="V77" s="8">
        <v>3</v>
      </c>
      <c r="W77" s="11">
        <v>1</v>
      </c>
      <c r="X77" s="14">
        <v>3</v>
      </c>
      <c r="Y77" s="8">
        <v>3</v>
      </c>
      <c r="Z77" s="11">
        <v>3</v>
      </c>
      <c r="AA77" s="14">
        <v>3</v>
      </c>
      <c r="AB77" s="8">
        <v>1</v>
      </c>
      <c r="AC77" s="14">
        <v>4</v>
      </c>
      <c r="AD77" s="8">
        <v>1</v>
      </c>
      <c r="AE77" s="18" t="s">
        <v>21</v>
      </c>
    </row>
    <row r="78" spans="1:31" x14ac:dyDescent="0.25">
      <c r="A78" s="2">
        <v>76</v>
      </c>
      <c r="B78" s="8">
        <v>3</v>
      </c>
      <c r="C78" s="9">
        <v>4</v>
      </c>
      <c r="D78" s="11">
        <v>4</v>
      </c>
      <c r="E78" s="14">
        <v>3</v>
      </c>
      <c r="F78" s="8">
        <v>4</v>
      </c>
      <c r="G78" s="9">
        <v>2</v>
      </c>
      <c r="H78" s="11">
        <v>5</v>
      </c>
      <c r="I78" s="11">
        <v>5</v>
      </c>
      <c r="J78" s="8">
        <v>4</v>
      </c>
      <c r="K78" s="9">
        <v>4</v>
      </c>
      <c r="L78" s="11">
        <v>5</v>
      </c>
      <c r="M78" s="14">
        <v>3</v>
      </c>
      <c r="N78" s="8">
        <v>4</v>
      </c>
      <c r="O78" s="9">
        <v>3</v>
      </c>
      <c r="P78" s="11">
        <v>4</v>
      </c>
      <c r="Q78" s="14">
        <v>4</v>
      </c>
      <c r="R78" s="8">
        <v>5</v>
      </c>
      <c r="S78" s="9">
        <v>3</v>
      </c>
      <c r="T78" s="11">
        <v>4</v>
      </c>
      <c r="U78" s="14">
        <v>4</v>
      </c>
      <c r="V78" s="8">
        <v>3</v>
      </c>
      <c r="W78" s="11">
        <v>3</v>
      </c>
      <c r="X78" s="14">
        <v>4</v>
      </c>
      <c r="Y78" s="8">
        <v>3</v>
      </c>
      <c r="Z78" s="11">
        <v>3</v>
      </c>
      <c r="AA78" s="14">
        <v>4</v>
      </c>
      <c r="AB78" s="8">
        <v>2</v>
      </c>
      <c r="AC78" s="14">
        <v>2</v>
      </c>
      <c r="AD78" s="8">
        <v>2</v>
      </c>
      <c r="AE78" s="18" t="s">
        <v>3</v>
      </c>
    </row>
    <row r="79" spans="1:31" x14ac:dyDescent="0.25">
      <c r="A79" s="2">
        <v>77</v>
      </c>
      <c r="B79" s="8">
        <v>1</v>
      </c>
      <c r="C79" s="9">
        <v>1</v>
      </c>
      <c r="D79" s="11">
        <v>2</v>
      </c>
      <c r="E79" s="14">
        <v>2</v>
      </c>
      <c r="F79" s="8">
        <v>2</v>
      </c>
      <c r="G79" s="9">
        <v>1</v>
      </c>
      <c r="H79" s="11">
        <v>2</v>
      </c>
      <c r="I79" s="11">
        <v>1</v>
      </c>
      <c r="J79" s="8">
        <v>2</v>
      </c>
      <c r="K79" s="9">
        <v>3</v>
      </c>
      <c r="L79" s="11">
        <v>1</v>
      </c>
      <c r="M79" s="14">
        <v>2</v>
      </c>
      <c r="N79" s="8">
        <v>4</v>
      </c>
      <c r="O79" s="9">
        <v>2</v>
      </c>
      <c r="P79" s="11">
        <v>3</v>
      </c>
      <c r="Q79" s="14">
        <v>1</v>
      </c>
      <c r="R79" s="8">
        <v>5</v>
      </c>
      <c r="S79" s="9">
        <v>2</v>
      </c>
      <c r="T79" s="11">
        <v>2</v>
      </c>
      <c r="U79" s="14">
        <v>2</v>
      </c>
      <c r="V79" s="8">
        <v>2</v>
      </c>
      <c r="W79" s="11">
        <v>2</v>
      </c>
      <c r="X79" s="14">
        <v>2</v>
      </c>
      <c r="Y79" s="8">
        <v>1</v>
      </c>
      <c r="Z79" s="11">
        <v>2</v>
      </c>
      <c r="AA79" s="14">
        <v>1</v>
      </c>
      <c r="AB79" s="8">
        <v>2</v>
      </c>
      <c r="AC79" s="14">
        <v>3</v>
      </c>
      <c r="AD79" s="8">
        <v>2</v>
      </c>
      <c r="AE79" s="18" t="s">
        <v>3</v>
      </c>
    </row>
    <row r="80" spans="1:31" x14ac:dyDescent="0.25">
      <c r="A80" s="2">
        <v>78</v>
      </c>
      <c r="B80" s="8">
        <v>2</v>
      </c>
      <c r="C80" s="9">
        <v>1</v>
      </c>
      <c r="D80" s="11">
        <v>2</v>
      </c>
      <c r="E80" s="14">
        <v>1</v>
      </c>
      <c r="F80" s="8">
        <v>4</v>
      </c>
      <c r="G80" s="9">
        <v>3</v>
      </c>
      <c r="H80" s="11">
        <v>1</v>
      </c>
      <c r="I80" s="11">
        <v>3</v>
      </c>
      <c r="J80" s="8">
        <v>2</v>
      </c>
      <c r="K80" s="9">
        <v>1</v>
      </c>
      <c r="L80" s="11">
        <v>1</v>
      </c>
      <c r="M80" s="14">
        <v>2</v>
      </c>
      <c r="N80" s="8">
        <v>2</v>
      </c>
      <c r="O80" s="9">
        <v>3</v>
      </c>
      <c r="P80" s="11">
        <v>2</v>
      </c>
      <c r="Q80" s="14">
        <v>4</v>
      </c>
      <c r="R80" s="8">
        <v>2</v>
      </c>
      <c r="S80" s="9">
        <v>3</v>
      </c>
      <c r="T80" s="11">
        <v>2</v>
      </c>
      <c r="U80" s="14">
        <v>2</v>
      </c>
      <c r="V80" s="8">
        <v>2</v>
      </c>
      <c r="W80" s="11">
        <v>2</v>
      </c>
      <c r="X80" s="14">
        <v>3</v>
      </c>
      <c r="Y80" s="8">
        <v>1</v>
      </c>
      <c r="Z80" s="11">
        <v>3</v>
      </c>
      <c r="AA80" s="14">
        <v>2</v>
      </c>
      <c r="AB80" s="8">
        <v>2</v>
      </c>
      <c r="AC80" s="14">
        <v>2</v>
      </c>
      <c r="AD80" s="8">
        <v>1</v>
      </c>
      <c r="AE80" s="18" t="s">
        <v>3</v>
      </c>
    </row>
    <row r="81" spans="1:31" x14ac:dyDescent="0.25">
      <c r="A81" s="2">
        <v>79</v>
      </c>
      <c r="B81" s="8">
        <v>3</v>
      </c>
      <c r="C81" s="9">
        <v>1</v>
      </c>
      <c r="D81" s="11">
        <v>3</v>
      </c>
      <c r="E81" s="14">
        <v>1</v>
      </c>
      <c r="F81" s="8">
        <v>5</v>
      </c>
      <c r="G81" s="9">
        <v>1</v>
      </c>
      <c r="H81" s="11">
        <v>1</v>
      </c>
      <c r="I81" s="11">
        <v>1</v>
      </c>
      <c r="J81" s="8">
        <v>5</v>
      </c>
      <c r="K81" s="9">
        <v>1</v>
      </c>
      <c r="L81" s="11">
        <v>1</v>
      </c>
      <c r="M81" s="14">
        <v>1</v>
      </c>
      <c r="N81" s="8">
        <v>1</v>
      </c>
      <c r="O81" s="9">
        <v>1</v>
      </c>
      <c r="P81" s="11">
        <v>3</v>
      </c>
      <c r="Q81" s="14">
        <v>3</v>
      </c>
      <c r="R81" s="8">
        <v>1</v>
      </c>
      <c r="S81" s="9">
        <v>1</v>
      </c>
      <c r="T81" s="11">
        <v>3</v>
      </c>
      <c r="U81" s="14">
        <v>3</v>
      </c>
      <c r="V81" s="8">
        <v>2</v>
      </c>
      <c r="W81" s="11">
        <v>2</v>
      </c>
      <c r="X81" s="14">
        <v>1</v>
      </c>
      <c r="Y81" s="8">
        <v>1</v>
      </c>
      <c r="Z81" s="11">
        <v>2</v>
      </c>
      <c r="AA81" s="14">
        <v>3</v>
      </c>
      <c r="AB81" s="8">
        <v>2</v>
      </c>
      <c r="AC81" s="14">
        <v>1</v>
      </c>
      <c r="AD81" s="8">
        <v>2</v>
      </c>
      <c r="AE81" s="18" t="s">
        <v>3</v>
      </c>
    </row>
    <row r="82" spans="1:31" x14ac:dyDescent="0.25">
      <c r="A82" s="2">
        <v>80</v>
      </c>
      <c r="B82" s="8">
        <v>1</v>
      </c>
      <c r="C82" s="9">
        <v>1</v>
      </c>
      <c r="D82" s="11">
        <v>1</v>
      </c>
      <c r="E82" s="14">
        <v>2</v>
      </c>
      <c r="F82" s="8">
        <v>1</v>
      </c>
      <c r="G82" s="9">
        <v>5</v>
      </c>
      <c r="H82" s="11">
        <v>1</v>
      </c>
      <c r="I82" s="11">
        <v>2</v>
      </c>
      <c r="J82" s="8">
        <v>1</v>
      </c>
      <c r="K82" s="9">
        <v>1</v>
      </c>
      <c r="L82" s="11">
        <v>2</v>
      </c>
      <c r="M82" s="14">
        <v>2</v>
      </c>
      <c r="N82" s="8">
        <v>2</v>
      </c>
      <c r="O82" s="9">
        <v>2</v>
      </c>
      <c r="P82" s="11">
        <v>1</v>
      </c>
      <c r="Q82" s="14">
        <v>2</v>
      </c>
      <c r="R82" s="8">
        <v>2</v>
      </c>
      <c r="S82" s="9">
        <v>2</v>
      </c>
      <c r="T82" s="11">
        <v>1</v>
      </c>
      <c r="U82" s="14">
        <v>4</v>
      </c>
      <c r="V82" s="8">
        <v>2</v>
      </c>
      <c r="W82" s="11">
        <v>1</v>
      </c>
      <c r="X82" s="14">
        <v>1</v>
      </c>
      <c r="Y82" s="8">
        <v>3</v>
      </c>
      <c r="Z82" s="11">
        <v>2</v>
      </c>
      <c r="AA82" s="14">
        <v>2</v>
      </c>
      <c r="AB82" s="8">
        <v>3</v>
      </c>
      <c r="AC82" s="14">
        <v>1</v>
      </c>
      <c r="AD82" s="8">
        <v>1</v>
      </c>
      <c r="AE82" s="18" t="s">
        <v>3</v>
      </c>
    </row>
    <row r="83" spans="1:31" x14ac:dyDescent="0.25">
      <c r="A83" s="2">
        <v>81</v>
      </c>
      <c r="B83" s="8">
        <v>1</v>
      </c>
      <c r="C83" s="9">
        <v>3</v>
      </c>
      <c r="D83" s="11">
        <v>1</v>
      </c>
      <c r="E83" s="14">
        <v>1</v>
      </c>
      <c r="F83" s="8">
        <v>4</v>
      </c>
      <c r="G83" s="9">
        <v>3</v>
      </c>
      <c r="H83" s="11">
        <v>4</v>
      </c>
      <c r="I83" s="11">
        <v>4</v>
      </c>
      <c r="J83" s="8">
        <v>3</v>
      </c>
      <c r="K83" s="9">
        <v>3</v>
      </c>
      <c r="L83" s="11">
        <v>4</v>
      </c>
      <c r="M83" s="14">
        <v>3</v>
      </c>
      <c r="N83" s="8">
        <v>1</v>
      </c>
      <c r="O83" s="9">
        <v>3</v>
      </c>
      <c r="P83" s="11">
        <v>5</v>
      </c>
      <c r="Q83" s="14">
        <v>4</v>
      </c>
      <c r="R83" s="8">
        <v>2</v>
      </c>
      <c r="S83" s="9">
        <v>3</v>
      </c>
      <c r="T83" s="11">
        <v>4</v>
      </c>
      <c r="U83" s="14">
        <v>4</v>
      </c>
      <c r="V83" s="8">
        <v>1</v>
      </c>
      <c r="W83" s="11">
        <v>3</v>
      </c>
      <c r="X83" s="14">
        <v>3</v>
      </c>
      <c r="Y83" s="8">
        <v>3</v>
      </c>
      <c r="Z83" s="11">
        <v>4</v>
      </c>
      <c r="AA83" s="14">
        <v>4</v>
      </c>
      <c r="AB83" s="8">
        <v>5</v>
      </c>
      <c r="AC83" s="14">
        <v>3</v>
      </c>
      <c r="AD83" s="8">
        <v>3</v>
      </c>
      <c r="AE83" s="18" t="s">
        <v>3</v>
      </c>
    </row>
    <row r="84" spans="1:31" x14ac:dyDescent="0.25">
      <c r="A84" s="2">
        <v>82</v>
      </c>
      <c r="B84" s="8">
        <v>1</v>
      </c>
      <c r="C84" s="9">
        <v>4</v>
      </c>
      <c r="D84" s="11">
        <v>4</v>
      </c>
      <c r="E84" s="14">
        <v>2</v>
      </c>
      <c r="F84" s="8">
        <v>4</v>
      </c>
      <c r="G84" s="9">
        <v>1</v>
      </c>
      <c r="H84" s="11">
        <v>4</v>
      </c>
      <c r="I84" s="11">
        <v>3</v>
      </c>
      <c r="J84" s="8">
        <v>4</v>
      </c>
      <c r="K84" s="9">
        <v>5</v>
      </c>
      <c r="L84" s="11">
        <v>1</v>
      </c>
      <c r="M84" s="14">
        <v>1</v>
      </c>
      <c r="N84" s="8">
        <v>3</v>
      </c>
      <c r="O84" s="9">
        <v>1</v>
      </c>
      <c r="P84" s="11">
        <v>4</v>
      </c>
      <c r="Q84" s="14">
        <v>5</v>
      </c>
      <c r="R84" s="8">
        <v>4</v>
      </c>
      <c r="S84" s="9">
        <v>3</v>
      </c>
      <c r="T84" s="11">
        <v>4</v>
      </c>
      <c r="U84" s="14">
        <v>4</v>
      </c>
      <c r="V84" s="8">
        <v>1</v>
      </c>
      <c r="W84" s="11">
        <v>5</v>
      </c>
      <c r="X84" s="14">
        <v>4</v>
      </c>
      <c r="Y84" s="8">
        <v>1</v>
      </c>
      <c r="Z84" s="11">
        <v>5</v>
      </c>
      <c r="AA84" s="14">
        <v>3</v>
      </c>
      <c r="AB84" s="8">
        <v>3</v>
      </c>
      <c r="AC84" s="14">
        <v>4</v>
      </c>
      <c r="AD84" s="8">
        <v>5</v>
      </c>
      <c r="AE84" s="18" t="s">
        <v>21</v>
      </c>
    </row>
    <row r="85" spans="1:31" x14ac:dyDescent="0.25">
      <c r="A85" s="2">
        <v>83</v>
      </c>
      <c r="B85" s="8">
        <v>1</v>
      </c>
      <c r="C85" s="9">
        <v>2</v>
      </c>
      <c r="D85" s="11">
        <v>3</v>
      </c>
      <c r="E85" s="14">
        <v>1</v>
      </c>
      <c r="F85" s="8">
        <v>1</v>
      </c>
      <c r="G85" s="9">
        <v>1</v>
      </c>
      <c r="H85" s="11">
        <v>1</v>
      </c>
      <c r="I85" s="11">
        <v>2</v>
      </c>
      <c r="J85" s="8">
        <v>1</v>
      </c>
      <c r="K85" s="9">
        <v>2</v>
      </c>
      <c r="L85" s="11">
        <v>2</v>
      </c>
      <c r="M85" s="14">
        <v>1</v>
      </c>
      <c r="N85" s="8">
        <v>1</v>
      </c>
      <c r="O85" s="9">
        <v>1</v>
      </c>
      <c r="P85" s="11">
        <v>5</v>
      </c>
      <c r="Q85" s="14">
        <v>3</v>
      </c>
      <c r="R85" s="8">
        <v>1</v>
      </c>
      <c r="S85" s="9">
        <v>2</v>
      </c>
      <c r="T85" s="11">
        <v>1</v>
      </c>
      <c r="U85" s="14">
        <v>1</v>
      </c>
      <c r="V85" s="8">
        <v>1</v>
      </c>
      <c r="W85" s="11">
        <v>2</v>
      </c>
      <c r="X85" s="14">
        <v>3</v>
      </c>
      <c r="Y85" s="8">
        <v>1</v>
      </c>
      <c r="Z85" s="11">
        <v>2</v>
      </c>
      <c r="AA85" s="14">
        <v>1</v>
      </c>
      <c r="AB85" s="8">
        <v>1</v>
      </c>
      <c r="AC85" s="14">
        <v>3</v>
      </c>
      <c r="AD85" s="8">
        <v>1</v>
      </c>
      <c r="AE85" s="18" t="s">
        <v>21</v>
      </c>
    </row>
    <row r="86" spans="1:31" x14ac:dyDescent="0.25">
      <c r="A86" s="2">
        <v>84</v>
      </c>
      <c r="B86" s="8">
        <v>1</v>
      </c>
      <c r="C86" s="9">
        <v>3</v>
      </c>
      <c r="D86" s="11">
        <v>3</v>
      </c>
      <c r="E86" s="14">
        <v>1</v>
      </c>
      <c r="F86" s="8">
        <v>1</v>
      </c>
      <c r="G86" s="9">
        <v>2</v>
      </c>
      <c r="H86" s="11">
        <v>2</v>
      </c>
      <c r="I86" s="11">
        <v>3</v>
      </c>
      <c r="J86" s="8">
        <v>2</v>
      </c>
      <c r="K86" s="9">
        <v>3</v>
      </c>
      <c r="L86" s="11">
        <v>3</v>
      </c>
      <c r="M86" s="14">
        <v>3</v>
      </c>
      <c r="N86" s="8">
        <v>2</v>
      </c>
      <c r="O86" s="9">
        <v>3</v>
      </c>
      <c r="P86" s="11">
        <v>4</v>
      </c>
      <c r="Q86" s="14">
        <v>3</v>
      </c>
      <c r="R86" s="8">
        <v>1</v>
      </c>
      <c r="S86" s="9">
        <v>2</v>
      </c>
      <c r="T86" s="11">
        <v>3</v>
      </c>
      <c r="U86" s="14">
        <v>4</v>
      </c>
      <c r="V86" s="8">
        <v>1</v>
      </c>
      <c r="W86" s="11">
        <v>1</v>
      </c>
      <c r="X86" s="14">
        <v>2</v>
      </c>
      <c r="Y86" s="8">
        <v>1</v>
      </c>
      <c r="Z86" s="11">
        <v>2</v>
      </c>
      <c r="AA86" s="14">
        <v>3</v>
      </c>
      <c r="AB86" s="8">
        <v>1</v>
      </c>
      <c r="AC86" s="14">
        <v>4</v>
      </c>
      <c r="AD86" s="8">
        <v>1</v>
      </c>
      <c r="AE86" s="18" t="s">
        <v>21</v>
      </c>
    </row>
    <row r="87" spans="1:31" x14ac:dyDescent="0.25">
      <c r="A87" s="2">
        <v>85</v>
      </c>
      <c r="B87" s="8">
        <v>1</v>
      </c>
      <c r="C87" s="9">
        <v>4</v>
      </c>
      <c r="D87" s="11">
        <v>4</v>
      </c>
      <c r="E87" s="14">
        <v>1</v>
      </c>
      <c r="F87" s="8">
        <v>1</v>
      </c>
      <c r="G87" s="9">
        <v>3</v>
      </c>
      <c r="H87" s="11">
        <v>1</v>
      </c>
      <c r="I87" s="11">
        <v>4</v>
      </c>
      <c r="J87" s="8">
        <v>3</v>
      </c>
      <c r="K87" s="9">
        <v>3</v>
      </c>
      <c r="L87" s="11">
        <v>1</v>
      </c>
      <c r="M87" s="14">
        <v>1</v>
      </c>
      <c r="N87" s="8">
        <v>1</v>
      </c>
      <c r="O87" s="9">
        <v>3</v>
      </c>
      <c r="P87" s="11">
        <v>4</v>
      </c>
      <c r="Q87" s="14">
        <v>4</v>
      </c>
      <c r="R87" s="8">
        <v>2</v>
      </c>
      <c r="S87" s="9">
        <v>1</v>
      </c>
      <c r="T87" s="11">
        <v>2</v>
      </c>
      <c r="U87" s="14">
        <v>4</v>
      </c>
      <c r="V87" s="8">
        <v>1</v>
      </c>
      <c r="W87" s="11">
        <v>1</v>
      </c>
      <c r="X87" s="14">
        <v>2</v>
      </c>
      <c r="Y87" s="8">
        <v>1</v>
      </c>
      <c r="Z87" s="11">
        <v>2</v>
      </c>
      <c r="AA87" s="14">
        <v>1</v>
      </c>
      <c r="AB87" s="8">
        <v>1</v>
      </c>
      <c r="AC87" s="14">
        <v>3</v>
      </c>
      <c r="AD87" s="8">
        <v>2</v>
      </c>
      <c r="AE87" s="18" t="s">
        <v>21</v>
      </c>
    </row>
    <row r="88" spans="1:31" x14ac:dyDescent="0.25">
      <c r="A88" s="2">
        <v>86</v>
      </c>
      <c r="B88" s="8">
        <v>2</v>
      </c>
      <c r="C88" s="9">
        <v>2</v>
      </c>
      <c r="D88" s="11">
        <v>4</v>
      </c>
      <c r="E88" s="14">
        <v>3</v>
      </c>
      <c r="F88" s="8">
        <v>4</v>
      </c>
      <c r="G88" s="9">
        <v>4</v>
      </c>
      <c r="H88" s="11">
        <v>5</v>
      </c>
      <c r="I88" s="11">
        <v>2</v>
      </c>
      <c r="J88" s="8">
        <v>2</v>
      </c>
      <c r="K88" s="9">
        <v>4</v>
      </c>
      <c r="L88" s="11">
        <v>5</v>
      </c>
      <c r="M88" s="14">
        <v>1</v>
      </c>
      <c r="N88" s="8">
        <v>1</v>
      </c>
      <c r="O88" s="9">
        <v>2</v>
      </c>
      <c r="P88" s="11">
        <v>5</v>
      </c>
      <c r="Q88" s="14">
        <v>4</v>
      </c>
      <c r="R88" s="8">
        <v>4</v>
      </c>
      <c r="S88" s="9">
        <v>1</v>
      </c>
      <c r="T88" s="11">
        <v>1</v>
      </c>
      <c r="U88" s="14">
        <v>1</v>
      </c>
      <c r="V88" s="8">
        <v>2</v>
      </c>
      <c r="W88" s="11">
        <v>3</v>
      </c>
      <c r="X88" s="14">
        <v>4</v>
      </c>
      <c r="Y88" s="8">
        <v>3</v>
      </c>
      <c r="Z88" s="11">
        <v>5</v>
      </c>
      <c r="AA88" s="14">
        <v>4</v>
      </c>
      <c r="AB88" s="8">
        <v>1</v>
      </c>
      <c r="AC88" s="14">
        <v>4</v>
      </c>
      <c r="AD88" s="8">
        <v>2</v>
      </c>
      <c r="AE88" s="18" t="s">
        <v>21</v>
      </c>
    </row>
    <row r="89" spans="1:31" x14ac:dyDescent="0.25">
      <c r="A89" s="2">
        <v>87</v>
      </c>
      <c r="B89" s="8">
        <v>1</v>
      </c>
      <c r="C89" s="9">
        <v>4</v>
      </c>
      <c r="D89" s="11">
        <v>5</v>
      </c>
      <c r="E89" s="14">
        <v>1</v>
      </c>
      <c r="F89" s="8">
        <v>1</v>
      </c>
      <c r="G89" s="9">
        <v>3</v>
      </c>
      <c r="H89" s="11">
        <v>3</v>
      </c>
      <c r="I89" s="11">
        <v>5</v>
      </c>
      <c r="J89" s="8">
        <v>2</v>
      </c>
      <c r="K89" s="9">
        <v>2</v>
      </c>
      <c r="L89" s="11">
        <v>3</v>
      </c>
      <c r="M89" s="14">
        <v>1</v>
      </c>
      <c r="N89" s="8">
        <v>1</v>
      </c>
      <c r="O89" s="9">
        <v>3</v>
      </c>
      <c r="P89" s="11">
        <v>5</v>
      </c>
      <c r="Q89" s="14">
        <v>5</v>
      </c>
      <c r="R89" s="8">
        <v>4</v>
      </c>
      <c r="S89" s="9">
        <v>1</v>
      </c>
      <c r="T89" s="11">
        <v>4</v>
      </c>
      <c r="U89" s="14">
        <v>1</v>
      </c>
      <c r="V89" s="8">
        <v>1</v>
      </c>
      <c r="W89" s="11">
        <v>1</v>
      </c>
      <c r="X89" s="14">
        <v>5</v>
      </c>
      <c r="Y89" s="8">
        <v>5</v>
      </c>
      <c r="Z89" s="11">
        <v>2</v>
      </c>
      <c r="AA89" s="14">
        <v>1</v>
      </c>
      <c r="AB89" s="8">
        <v>1</v>
      </c>
      <c r="AC89" s="14">
        <v>3</v>
      </c>
      <c r="AD89" s="8">
        <v>1</v>
      </c>
      <c r="AE89" s="18" t="s">
        <v>3</v>
      </c>
    </row>
    <row r="90" spans="1:31" x14ac:dyDescent="0.25">
      <c r="A90" s="2">
        <v>88</v>
      </c>
      <c r="B90" s="8">
        <v>3</v>
      </c>
      <c r="C90" s="9">
        <v>3</v>
      </c>
      <c r="D90" s="11">
        <v>2</v>
      </c>
      <c r="E90" s="14">
        <v>3</v>
      </c>
      <c r="F90" s="8">
        <v>3</v>
      </c>
      <c r="G90" s="9">
        <v>2</v>
      </c>
      <c r="H90" s="11">
        <v>3</v>
      </c>
      <c r="I90" s="11">
        <v>2</v>
      </c>
      <c r="J90" s="8">
        <v>3</v>
      </c>
      <c r="K90" s="9">
        <v>2</v>
      </c>
      <c r="L90" s="11">
        <v>3</v>
      </c>
      <c r="M90" s="14">
        <v>2</v>
      </c>
      <c r="N90" s="8">
        <v>3</v>
      </c>
      <c r="O90" s="9">
        <v>3</v>
      </c>
      <c r="P90" s="11">
        <v>4</v>
      </c>
      <c r="Q90" s="14">
        <v>4</v>
      </c>
      <c r="R90" s="8">
        <v>2</v>
      </c>
      <c r="S90" s="9">
        <v>2</v>
      </c>
      <c r="T90" s="11">
        <v>3</v>
      </c>
      <c r="U90" s="14">
        <v>2</v>
      </c>
      <c r="V90" s="8">
        <v>2</v>
      </c>
      <c r="W90" s="11">
        <v>2</v>
      </c>
      <c r="X90" s="14">
        <v>2</v>
      </c>
      <c r="Y90" s="8">
        <v>3</v>
      </c>
      <c r="Z90" s="11">
        <v>4</v>
      </c>
      <c r="AA90" s="14">
        <v>3</v>
      </c>
      <c r="AB90" s="8">
        <v>3</v>
      </c>
      <c r="AC90" s="14">
        <v>3</v>
      </c>
      <c r="AD90" s="8">
        <v>2</v>
      </c>
      <c r="AE90" s="18" t="s">
        <v>3</v>
      </c>
    </row>
    <row r="91" spans="1:31" x14ac:dyDescent="0.25">
      <c r="A91" s="2">
        <v>89</v>
      </c>
      <c r="B91" s="8">
        <v>1</v>
      </c>
      <c r="C91" s="9">
        <v>3</v>
      </c>
      <c r="D91" s="11">
        <v>3</v>
      </c>
      <c r="E91" s="14">
        <v>1</v>
      </c>
      <c r="F91" s="8">
        <v>1</v>
      </c>
      <c r="G91" s="9">
        <v>1</v>
      </c>
      <c r="H91" s="11">
        <v>1</v>
      </c>
      <c r="I91" s="11">
        <v>1</v>
      </c>
      <c r="J91" s="8">
        <v>1</v>
      </c>
      <c r="K91" s="9">
        <v>3</v>
      </c>
      <c r="L91" s="11">
        <v>1</v>
      </c>
      <c r="M91" s="14">
        <v>3</v>
      </c>
      <c r="N91" s="8">
        <v>1</v>
      </c>
      <c r="O91" s="9">
        <v>3</v>
      </c>
      <c r="P91" s="11">
        <v>3</v>
      </c>
      <c r="Q91" s="14">
        <v>4</v>
      </c>
      <c r="R91" s="8">
        <v>1</v>
      </c>
      <c r="S91" s="9">
        <v>2</v>
      </c>
      <c r="T91" s="11">
        <v>1</v>
      </c>
      <c r="U91" s="14">
        <v>4</v>
      </c>
      <c r="V91" s="8">
        <v>1</v>
      </c>
      <c r="W91" s="11">
        <v>1</v>
      </c>
      <c r="X91" s="14">
        <v>4</v>
      </c>
      <c r="Y91" s="8">
        <v>1</v>
      </c>
      <c r="Z91" s="11">
        <v>1</v>
      </c>
      <c r="AA91" s="14">
        <v>3</v>
      </c>
      <c r="AB91" s="8">
        <v>1</v>
      </c>
      <c r="AC91" s="14">
        <v>3</v>
      </c>
      <c r="AD91" s="8">
        <v>1</v>
      </c>
      <c r="AE91" s="18" t="s">
        <v>21</v>
      </c>
    </row>
    <row r="92" spans="1:31" x14ac:dyDescent="0.25">
      <c r="A92" s="2">
        <v>90</v>
      </c>
      <c r="B92" s="8">
        <v>1</v>
      </c>
      <c r="C92" s="9">
        <v>1</v>
      </c>
      <c r="D92" s="11">
        <v>3</v>
      </c>
      <c r="E92" s="14">
        <v>1</v>
      </c>
      <c r="F92" s="8">
        <v>1</v>
      </c>
      <c r="G92" s="9">
        <v>2</v>
      </c>
      <c r="H92" s="11">
        <v>2</v>
      </c>
      <c r="I92" s="11">
        <v>1</v>
      </c>
      <c r="J92" s="8">
        <v>2</v>
      </c>
      <c r="K92" s="9">
        <v>2</v>
      </c>
      <c r="L92" s="11">
        <v>1</v>
      </c>
      <c r="M92" s="14">
        <v>1</v>
      </c>
      <c r="N92" s="8">
        <v>1</v>
      </c>
      <c r="O92" s="9">
        <v>2</v>
      </c>
      <c r="P92" s="11">
        <v>3</v>
      </c>
      <c r="Q92" s="14">
        <v>4</v>
      </c>
      <c r="R92" s="8">
        <v>2</v>
      </c>
      <c r="S92" s="9">
        <v>1</v>
      </c>
      <c r="T92" s="11">
        <v>2</v>
      </c>
      <c r="U92" s="14">
        <v>2</v>
      </c>
      <c r="V92" s="8">
        <v>1</v>
      </c>
      <c r="W92" s="11">
        <v>2</v>
      </c>
      <c r="X92" s="14">
        <v>1</v>
      </c>
      <c r="Y92" s="8">
        <v>1</v>
      </c>
      <c r="Z92" s="11">
        <v>2</v>
      </c>
      <c r="AA92" s="14">
        <v>1</v>
      </c>
      <c r="AB92" s="8">
        <v>1</v>
      </c>
      <c r="AC92" s="14">
        <v>2</v>
      </c>
      <c r="AD92" s="8">
        <v>1</v>
      </c>
      <c r="AE92" s="18" t="s">
        <v>3</v>
      </c>
    </row>
    <row r="93" spans="1:31" x14ac:dyDescent="0.25">
      <c r="A93" s="4" t="s">
        <v>5</v>
      </c>
      <c r="B93" s="8">
        <f t="shared" ref="B93:AD93" si="0">COUNTIF(B3:B92,5)</f>
        <v>1</v>
      </c>
      <c r="C93" s="9">
        <f t="shared" si="0"/>
        <v>9</v>
      </c>
      <c r="D93" s="11">
        <f t="shared" si="0"/>
        <v>16</v>
      </c>
      <c r="E93" s="14">
        <f t="shared" si="0"/>
        <v>0</v>
      </c>
      <c r="F93" s="8">
        <f t="shared" si="0"/>
        <v>7</v>
      </c>
      <c r="G93" s="9">
        <f t="shared" si="0"/>
        <v>5</v>
      </c>
      <c r="H93" s="11">
        <f t="shared" si="0"/>
        <v>3</v>
      </c>
      <c r="I93" s="11">
        <f t="shared" si="0"/>
        <v>6</v>
      </c>
      <c r="J93" s="8">
        <f t="shared" si="0"/>
        <v>15</v>
      </c>
      <c r="K93" s="9">
        <f t="shared" si="0"/>
        <v>6</v>
      </c>
      <c r="L93" s="11">
        <f t="shared" si="0"/>
        <v>9</v>
      </c>
      <c r="M93" s="14">
        <f t="shared" si="0"/>
        <v>2</v>
      </c>
      <c r="N93" s="8">
        <f t="shared" si="0"/>
        <v>2</v>
      </c>
      <c r="O93" s="9">
        <f t="shared" si="0"/>
        <v>2</v>
      </c>
      <c r="P93" s="11">
        <f t="shared" si="0"/>
        <v>17</v>
      </c>
      <c r="Q93" s="14">
        <f t="shared" si="0"/>
        <v>11</v>
      </c>
      <c r="R93" s="8">
        <f t="shared" si="0"/>
        <v>7</v>
      </c>
      <c r="S93" s="9">
        <f t="shared" si="0"/>
        <v>1</v>
      </c>
      <c r="T93" s="11">
        <f t="shared" si="0"/>
        <v>1</v>
      </c>
      <c r="U93" s="14">
        <f t="shared" si="0"/>
        <v>10</v>
      </c>
      <c r="V93" s="8">
        <f t="shared" si="0"/>
        <v>4</v>
      </c>
      <c r="W93" s="11">
        <f t="shared" si="0"/>
        <v>3</v>
      </c>
      <c r="X93" s="14">
        <f t="shared" si="0"/>
        <v>14</v>
      </c>
      <c r="Y93" s="8">
        <f t="shared" si="0"/>
        <v>8</v>
      </c>
      <c r="Z93" s="11">
        <f t="shared" si="0"/>
        <v>8</v>
      </c>
      <c r="AA93" s="14">
        <f t="shared" si="0"/>
        <v>13</v>
      </c>
      <c r="AB93" s="8">
        <f t="shared" si="0"/>
        <v>3</v>
      </c>
      <c r="AC93" s="14">
        <f t="shared" si="0"/>
        <v>12</v>
      </c>
      <c r="AD93" s="8">
        <f t="shared" si="0"/>
        <v>12</v>
      </c>
      <c r="AE93"/>
    </row>
    <row r="94" spans="1:31" x14ac:dyDescent="0.25">
      <c r="A94" s="4" t="s">
        <v>6</v>
      </c>
      <c r="B94" s="8">
        <f t="shared" ref="B94:AD94" si="1">COUNTIF(B3:B92,4)</f>
        <v>5</v>
      </c>
      <c r="C94" s="9">
        <f t="shared" si="1"/>
        <v>15</v>
      </c>
      <c r="D94" s="11">
        <f t="shared" si="1"/>
        <v>32</v>
      </c>
      <c r="E94" s="14">
        <f t="shared" si="1"/>
        <v>2</v>
      </c>
      <c r="F94" s="8">
        <f t="shared" si="1"/>
        <v>25</v>
      </c>
      <c r="G94" s="9">
        <f t="shared" si="1"/>
        <v>14</v>
      </c>
      <c r="H94" s="11">
        <f t="shared" si="1"/>
        <v>15</v>
      </c>
      <c r="I94" s="11">
        <f t="shared" si="1"/>
        <v>14</v>
      </c>
      <c r="J94" s="8">
        <f t="shared" si="1"/>
        <v>17</v>
      </c>
      <c r="K94" s="9">
        <f t="shared" si="1"/>
        <v>17</v>
      </c>
      <c r="L94" s="11">
        <f t="shared" si="1"/>
        <v>13</v>
      </c>
      <c r="M94" s="14">
        <f t="shared" si="1"/>
        <v>12</v>
      </c>
      <c r="N94" s="8">
        <f t="shared" si="1"/>
        <v>11</v>
      </c>
      <c r="O94" s="9">
        <f t="shared" si="1"/>
        <v>12</v>
      </c>
      <c r="P94" s="11">
        <f t="shared" si="1"/>
        <v>21</v>
      </c>
      <c r="Q94" s="14">
        <f t="shared" si="1"/>
        <v>31</v>
      </c>
      <c r="R94" s="8">
        <f t="shared" si="1"/>
        <v>17</v>
      </c>
      <c r="S94" s="9">
        <f t="shared" si="1"/>
        <v>7</v>
      </c>
      <c r="T94" s="11">
        <f t="shared" si="1"/>
        <v>14</v>
      </c>
      <c r="U94" s="14">
        <f t="shared" si="1"/>
        <v>20</v>
      </c>
      <c r="V94" s="8">
        <f t="shared" si="1"/>
        <v>11</v>
      </c>
      <c r="W94" s="11">
        <f t="shared" si="1"/>
        <v>8</v>
      </c>
      <c r="X94" s="14">
        <f t="shared" si="1"/>
        <v>18</v>
      </c>
      <c r="Y94" s="8">
        <f t="shared" si="1"/>
        <v>7</v>
      </c>
      <c r="Z94" s="11">
        <f t="shared" si="1"/>
        <v>16</v>
      </c>
      <c r="AA94" s="14">
        <f t="shared" si="1"/>
        <v>17</v>
      </c>
      <c r="AB94" s="8">
        <f t="shared" si="1"/>
        <v>6</v>
      </c>
      <c r="AC94" s="14">
        <f t="shared" si="1"/>
        <v>25</v>
      </c>
      <c r="AD94" s="8">
        <f t="shared" si="1"/>
        <v>10</v>
      </c>
      <c r="AE94"/>
    </row>
    <row r="95" spans="1:31" x14ac:dyDescent="0.25">
      <c r="A95" s="4" t="s">
        <v>9</v>
      </c>
      <c r="B95" s="8">
        <f t="shared" ref="B95:AD95" si="2">COUNTIF(B3:B92,3)</f>
        <v>31</v>
      </c>
      <c r="C95" s="9">
        <f t="shared" si="2"/>
        <v>24</v>
      </c>
      <c r="D95" s="11">
        <f t="shared" si="2"/>
        <v>16</v>
      </c>
      <c r="E95" s="14">
        <f t="shared" si="2"/>
        <v>12</v>
      </c>
      <c r="F95" s="8">
        <f t="shared" si="2"/>
        <v>15</v>
      </c>
      <c r="G95" s="9">
        <f t="shared" si="2"/>
        <v>26</v>
      </c>
      <c r="H95" s="11">
        <f t="shared" si="2"/>
        <v>16</v>
      </c>
      <c r="I95" s="11">
        <f t="shared" si="2"/>
        <v>14</v>
      </c>
      <c r="J95" s="8">
        <f t="shared" si="2"/>
        <v>20</v>
      </c>
      <c r="K95" s="9">
        <f t="shared" si="2"/>
        <v>24</v>
      </c>
      <c r="L95" s="11">
        <f t="shared" si="2"/>
        <v>13</v>
      </c>
      <c r="M95" s="14">
        <f t="shared" si="2"/>
        <v>23</v>
      </c>
      <c r="N95" s="8">
        <f t="shared" si="2"/>
        <v>11</v>
      </c>
      <c r="O95" s="9">
        <f t="shared" si="2"/>
        <v>25</v>
      </c>
      <c r="P95" s="11">
        <f t="shared" si="2"/>
        <v>27</v>
      </c>
      <c r="Q95" s="14">
        <f t="shared" si="2"/>
        <v>24</v>
      </c>
      <c r="R95" s="8">
        <f t="shared" si="2"/>
        <v>19</v>
      </c>
      <c r="S95" s="9">
        <f t="shared" si="2"/>
        <v>18</v>
      </c>
      <c r="T95" s="11">
        <f t="shared" si="2"/>
        <v>26</v>
      </c>
      <c r="U95" s="14">
        <f t="shared" si="2"/>
        <v>16</v>
      </c>
      <c r="V95" s="8">
        <f t="shared" si="2"/>
        <v>14</v>
      </c>
      <c r="W95" s="11">
        <f t="shared" si="2"/>
        <v>12</v>
      </c>
      <c r="X95" s="14">
        <f t="shared" si="2"/>
        <v>21</v>
      </c>
      <c r="Y95" s="8">
        <f t="shared" si="2"/>
        <v>18</v>
      </c>
      <c r="Z95" s="11">
        <f t="shared" si="2"/>
        <v>17</v>
      </c>
      <c r="AA95" s="14">
        <f t="shared" si="2"/>
        <v>17</v>
      </c>
      <c r="AB95" s="8">
        <f t="shared" si="2"/>
        <v>7</v>
      </c>
      <c r="AC95" s="14">
        <f t="shared" si="2"/>
        <v>24</v>
      </c>
      <c r="AD95" s="8">
        <f t="shared" si="2"/>
        <v>7</v>
      </c>
      <c r="AE95"/>
    </row>
    <row r="96" spans="1:31" x14ac:dyDescent="0.25">
      <c r="A96" s="4" t="s">
        <v>7</v>
      </c>
      <c r="B96" s="8">
        <f t="shared" ref="B96:AD96" si="3">COUNTIF(B3:B92,2)</f>
        <v>9</v>
      </c>
      <c r="C96" s="9">
        <f t="shared" si="3"/>
        <v>20</v>
      </c>
      <c r="D96" s="11">
        <f t="shared" si="3"/>
        <v>15</v>
      </c>
      <c r="E96" s="14">
        <f t="shared" si="3"/>
        <v>19</v>
      </c>
      <c r="F96" s="8">
        <f t="shared" si="3"/>
        <v>15</v>
      </c>
      <c r="G96" s="9">
        <f t="shared" si="3"/>
        <v>25</v>
      </c>
      <c r="H96" s="11">
        <f t="shared" si="3"/>
        <v>19</v>
      </c>
      <c r="I96" s="11">
        <f t="shared" si="3"/>
        <v>28</v>
      </c>
      <c r="J96" s="8">
        <f t="shared" si="3"/>
        <v>20</v>
      </c>
      <c r="K96" s="9">
        <f t="shared" si="3"/>
        <v>23</v>
      </c>
      <c r="L96" s="11">
        <f t="shared" si="3"/>
        <v>16</v>
      </c>
      <c r="M96" s="14">
        <f t="shared" si="3"/>
        <v>23</v>
      </c>
      <c r="N96" s="8">
        <f t="shared" si="3"/>
        <v>26</v>
      </c>
      <c r="O96" s="9">
        <f t="shared" si="3"/>
        <v>28</v>
      </c>
      <c r="P96" s="11">
        <f t="shared" si="3"/>
        <v>15</v>
      </c>
      <c r="Q96" s="14">
        <f t="shared" si="3"/>
        <v>13</v>
      </c>
      <c r="R96" s="8">
        <f t="shared" si="3"/>
        <v>25</v>
      </c>
      <c r="S96" s="9">
        <f t="shared" si="3"/>
        <v>20</v>
      </c>
      <c r="T96" s="11">
        <f t="shared" si="3"/>
        <v>19</v>
      </c>
      <c r="U96" s="14">
        <f t="shared" si="3"/>
        <v>17</v>
      </c>
      <c r="V96" s="8">
        <f t="shared" si="3"/>
        <v>30</v>
      </c>
      <c r="W96" s="11">
        <f t="shared" si="3"/>
        <v>30</v>
      </c>
      <c r="X96" s="14">
        <f t="shared" si="3"/>
        <v>13</v>
      </c>
      <c r="Y96" s="8">
        <f t="shared" si="3"/>
        <v>21</v>
      </c>
      <c r="Z96" s="11">
        <f t="shared" si="3"/>
        <v>25</v>
      </c>
      <c r="AA96" s="14">
        <f t="shared" si="3"/>
        <v>17</v>
      </c>
      <c r="AB96" s="8">
        <f t="shared" si="3"/>
        <v>18</v>
      </c>
      <c r="AC96" s="14">
        <f t="shared" si="3"/>
        <v>13</v>
      </c>
      <c r="AD96" s="8">
        <f t="shared" si="3"/>
        <v>22</v>
      </c>
      <c r="AE96"/>
    </row>
    <row r="97" spans="1:31" x14ac:dyDescent="0.25">
      <c r="A97" s="4" t="s">
        <v>8</v>
      </c>
      <c r="B97" s="8">
        <f t="shared" ref="B97:AD97" si="4">COUNTIF(B3:B92,1)</f>
        <v>44</v>
      </c>
      <c r="C97" s="9">
        <f t="shared" si="4"/>
        <v>22</v>
      </c>
      <c r="D97" s="11">
        <f t="shared" si="4"/>
        <v>11</v>
      </c>
      <c r="E97" s="14">
        <f t="shared" si="4"/>
        <v>57</v>
      </c>
      <c r="F97" s="8">
        <f t="shared" si="4"/>
        <v>28</v>
      </c>
      <c r="G97" s="9">
        <f t="shared" si="4"/>
        <v>20</v>
      </c>
      <c r="H97" s="11">
        <f t="shared" si="4"/>
        <v>37</v>
      </c>
      <c r="I97" s="11">
        <f t="shared" si="4"/>
        <v>28</v>
      </c>
      <c r="J97" s="8">
        <f t="shared" si="4"/>
        <v>18</v>
      </c>
      <c r="K97" s="9">
        <f t="shared" si="4"/>
        <v>20</v>
      </c>
      <c r="L97" s="11">
        <f t="shared" si="4"/>
        <v>39</v>
      </c>
      <c r="M97" s="14">
        <f t="shared" si="4"/>
        <v>30</v>
      </c>
      <c r="N97" s="8">
        <f t="shared" si="4"/>
        <v>40</v>
      </c>
      <c r="O97" s="9">
        <f t="shared" si="4"/>
        <v>23</v>
      </c>
      <c r="P97" s="11">
        <f t="shared" si="4"/>
        <v>10</v>
      </c>
      <c r="Q97" s="14">
        <f t="shared" si="4"/>
        <v>11</v>
      </c>
      <c r="R97" s="8">
        <f t="shared" si="4"/>
        <v>22</v>
      </c>
      <c r="S97" s="9">
        <f t="shared" si="4"/>
        <v>44</v>
      </c>
      <c r="T97" s="11">
        <f t="shared" si="4"/>
        <v>30</v>
      </c>
      <c r="U97" s="14">
        <f t="shared" si="4"/>
        <v>27</v>
      </c>
      <c r="V97" s="8">
        <f t="shared" si="4"/>
        <v>31</v>
      </c>
      <c r="W97" s="11">
        <f t="shared" si="4"/>
        <v>37</v>
      </c>
      <c r="X97" s="14">
        <f t="shared" si="4"/>
        <v>24</v>
      </c>
      <c r="Y97" s="8">
        <f t="shared" si="4"/>
        <v>36</v>
      </c>
      <c r="Z97" s="11">
        <f t="shared" si="4"/>
        <v>24</v>
      </c>
      <c r="AA97" s="14">
        <f t="shared" si="4"/>
        <v>26</v>
      </c>
      <c r="AB97" s="8">
        <f t="shared" si="4"/>
        <v>56</v>
      </c>
      <c r="AC97" s="14">
        <f t="shared" si="4"/>
        <v>16</v>
      </c>
      <c r="AD97" s="8">
        <f t="shared" si="4"/>
        <v>39</v>
      </c>
      <c r="AE97"/>
    </row>
    <row r="98" spans="1:31" s="28" customFormat="1" x14ac:dyDescent="0.25">
      <c r="A98" s="2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1" s="28" customFormat="1" x14ac:dyDescent="0.25">
      <c r="A99" s="29"/>
      <c r="B99" s="30" t="s">
        <v>24</v>
      </c>
      <c r="C99" s="21" t="s">
        <v>17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1" s="28" customFormat="1" x14ac:dyDescent="0.25">
      <c r="A100" s="29" t="s">
        <v>22</v>
      </c>
      <c r="B100" s="21">
        <f>COUNTIF(AE3:AE92,"M")</f>
        <v>47</v>
      </c>
      <c r="C100" s="31">
        <f>B100/90</f>
        <v>0.52222222222222225</v>
      </c>
      <c r="D100" s="20"/>
      <c r="E100" s="20"/>
      <c r="F100" s="20"/>
      <c r="G100" s="33" t="s">
        <v>26</v>
      </c>
      <c r="H100" s="33">
        <f>AVERAGE(B3:AD92)</f>
        <v>2.4490421455938698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1" s="28" customFormat="1" x14ac:dyDescent="0.25">
      <c r="A101" s="29" t="s">
        <v>25</v>
      </c>
      <c r="B101" s="21">
        <f>COUNTIF(AE3:AE92,"H")</f>
        <v>43</v>
      </c>
      <c r="C101" s="31">
        <f>B101/90</f>
        <v>0.4777777777777778</v>
      </c>
      <c r="D101" s="20"/>
      <c r="E101" s="20"/>
      <c r="F101" s="20"/>
      <c r="G101" s="33" t="s">
        <v>28</v>
      </c>
      <c r="H101" s="33">
        <f>AVEDEV(B3:AD92)</f>
        <v>1.1447712159246084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1" s="28" customFormat="1" x14ac:dyDescent="0.25">
      <c r="A102" s="29" t="s">
        <v>24</v>
      </c>
      <c r="B102" s="21">
        <f>SUM(B100:B101)</f>
        <v>90</v>
      </c>
      <c r="C102" s="31">
        <f>B102/90</f>
        <v>1</v>
      </c>
      <c r="D102" s="20"/>
      <c r="E102" s="20"/>
      <c r="F102" s="20"/>
      <c r="G102" s="33" t="s">
        <v>27</v>
      </c>
      <c r="H102" s="33">
        <f>STDEV(B3:AD92)</f>
        <v>1.3062521187299425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1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1" x14ac:dyDescent="0.25">
      <c r="A104" s="3"/>
      <c r="B104" s="3" t="s">
        <v>0</v>
      </c>
      <c r="C104" s="15" t="s">
        <v>17</v>
      </c>
      <c r="AC104"/>
      <c r="AD104"/>
    </row>
    <row r="105" spans="1:31" x14ac:dyDescent="0.25">
      <c r="A105" s="4" t="s">
        <v>5</v>
      </c>
      <c r="B105" s="3">
        <f>B93+F93+J93+N93+R93+V93+Y93+AB93+AD93</f>
        <v>59</v>
      </c>
      <c r="C105" s="16">
        <f>B105/810</f>
        <v>7.2839506172839505E-2</v>
      </c>
      <c r="AC105"/>
      <c r="AD105"/>
    </row>
    <row r="106" spans="1:31" x14ac:dyDescent="0.25">
      <c r="A106" s="4" t="s">
        <v>6</v>
      </c>
      <c r="B106" s="3">
        <f>B94+F94+J94+N94+R94+V94+Y94+AD94+AB94</f>
        <v>109</v>
      </c>
      <c r="C106" s="16">
        <f t="shared" ref="C106:C110" si="5">B106/810</f>
        <v>0.13456790123456791</v>
      </c>
      <c r="AC106"/>
      <c r="AD106"/>
    </row>
    <row r="107" spans="1:31" x14ac:dyDescent="0.25">
      <c r="A107" s="4" t="s">
        <v>9</v>
      </c>
      <c r="B107" s="3">
        <f>B95+F95+J95+N95+R95+V95+Y95+AB95+AD95</f>
        <v>142</v>
      </c>
      <c r="C107" s="16">
        <f t="shared" si="5"/>
        <v>0.17530864197530865</v>
      </c>
      <c r="AC107"/>
      <c r="AD107"/>
    </row>
    <row r="108" spans="1:31" x14ac:dyDescent="0.25">
      <c r="A108" s="4" t="s">
        <v>7</v>
      </c>
      <c r="B108" s="3">
        <f>B96+F96+J96+N96+R96+V96+Y96+AD96+AB96</f>
        <v>186</v>
      </c>
      <c r="C108" s="16">
        <f t="shared" si="5"/>
        <v>0.22962962962962963</v>
      </c>
      <c r="AC108"/>
      <c r="AD108"/>
    </row>
    <row r="109" spans="1:31" x14ac:dyDescent="0.25">
      <c r="A109" s="4" t="s">
        <v>8</v>
      </c>
      <c r="B109" s="3">
        <f>B97+F97+J97+N97+R97+V97+Y97+AB97+AD97</f>
        <v>314</v>
      </c>
      <c r="C109" s="16">
        <f t="shared" si="5"/>
        <v>0.38765432098765434</v>
      </c>
      <c r="AC109"/>
      <c r="AD109"/>
    </row>
    <row r="110" spans="1:31" x14ac:dyDescent="0.25">
      <c r="A110" s="3" t="s">
        <v>18</v>
      </c>
      <c r="B110" s="3">
        <f>SUM(B105:B109)</f>
        <v>810</v>
      </c>
      <c r="C110" s="16">
        <f t="shared" si="5"/>
        <v>1</v>
      </c>
    </row>
    <row r="112" spans="1:31" x14ac:dyDescent="0.25">
      <c r="A112" s="3"/>
      <c r="B112" s="3" t="s">
        <v>1</v>
      </c>
      <c r="C112" s="15" t="s">
        <v>17</v>
      </c>
    </row>
    <row r="113" spans="1:3" x14ac:dyDescent="0.25">
      <c r="A113" s="4" t="s">
        <v>5</v>
      </c>
      <c r="B113" s="3">
        <f>C93+G93+K93+O93+S93</f>
        <v>23</v>
      </c>
      <c r="C113" s="16">
        <f>B113/450</f>
        <v>5.1111111111111114E-2</v>
      </c>
    </row>
    <row r="114" spans="1:3" x14ac:dyDescent="0.25">
      <c r="A114" s="4" t="s">
        <v>6</v>
      </c>
      <c r="B114" s="3">
        <f>C94+G94+K94+O94+S94</f>
        <v>65</v>
      </c>
      <c r="C114" s="16">
        <f t="shared" ref="C114:C118" si="6">B114/450</f>
        <v>0.14444444444444443</v>
      </c>
    </row>
    <row r="115" spans="1:3" x14ac:dyDescent="0.25">
      <c r="A115" s="4" t="s">
        <v>9</v>
      </c>
      <c r="B115" s="3">
        <f>C95+G95+K95+O95+S95</f>
        <v>117</v>
      </c>
      <c r="C115" s="16">
        <f t="shared" si="6"/>
        <v>0.26</v>
      </c>
    </row>
    <row r="116" spans="1:3" x14ac:dyDescent="0.25">
      <c r="A116" s="4" t="s">
        <v>7</v>
      </c>
      <c r="B116" s="3">
        <f>C96+G96+K96+O96+S96</f>
        <v>116</v>
      </c>
      <c r="C116" s="16">
        <f t="shared" si="6"/>
        <v>0.25777777777777777</v>
      </c>
    </row>
    <row r="117" spans="1:3" x14ac:dyDescent="0.25">
      <c r="A117" s="4" t="s">
        <v>8</v>
      </c>
      <c r="B117" s="3">
        <f>C97+G97+K97+O97+S97</f>
        <v>129</v>
      </c>
      <c r="C117" s="16">
        <f t="shared" si="6"/>
        <v>0.28666666666666668</v>
      </c>
    </row>
    <row r="118" spans="1:3" x14ac:dyDescent="0.25">
      <c r="A118" s="3" t="s">
        <v>18</v>
      </c>
      <c r="B118" s="3">
        <f>SUM(B113:B117)</f>
        <v>450</v>
      </c>
      <c r="C118" s="16">
        <f t="shared" si="6"/>
        <v>1</v>
      </c>
    </row>
    <row r="120" spans="1:3" x14ac:dyDescent="0.25">
      <c r="A120" s="3"/>
      <c r="B120" s="3" t="s">
        <v>2</v>
      </c>
      <c r="C120" s="15" t="s">
        <v>17</v>
      </c>
    </row>
    <row r="121" spans="1:3" x14ac:dyDescent="0.25">
      <c r="A121" s="4" t="s">
        <v>5</v>
      </c>
      <c r="B121" s="3">
        <f>D93+H93+I93+L93+P93+T93+W93+Z93</f>
        <v>63</v>
      </c>
      <c r="C121" s="16">
        <f>B121/720</f>
        <v>8.7499999999999994E-2</v>
      </c>
    </row>
    <row r="122" spans="1:3" x14ac:dyDescent="0.25">
      <c r="A122" s="4" t="s">
        <v>6</v>
      </c>
      <c r="B122" s="3">
        <f>D94+H94+I94+L94+P94+T94+W94+Z94</f>
        <v>133</v>
      </c>
      <c r="C122" s="16">
        <f t="shared" ref="C122:C126" si="7">B122/720</f>
        <v>0.18472222222222223</v>
      </c>
    </row>
    <row r="123" spans="1:3" x14ac:dyDescent="0.25">
      <c r="A123" s="4" t="s">
        <v>9</v>
      </c>
      <c r="B123" s="3">
        <f>D95+H95+I95+L95+P95+T95+W95+Z95</f>
        <v>141</v>
      </c>
      <c r="C123" s="16">
        <f t="shared" si="7"/>
        <v>0.19583333333333333</v>
      </c>
    </row>
    <row r="124" spans="1:3" x14ac:dyDescent="0.25">
      <c r="A124" s="4" t="s">
        <v>7</v>
      </c>
      <c r="B124" s="3">
        <f>D96+H96+I96+L96+P96+T96+W96+Z96</f>
        <v>167</v>
      </c>
      <c r="C124" s="16">
        <f t="shared" si="7"/>
        <v>0.23194444444444445</v>
      </c>
    </row>
    <row r="125" spans="1:3" x14ac:dyDescent="0.25">
      <c r="A125" s="4" t="s">
        <v>8</v>
      </c>
      <c r="B125" s="3">
        <f>D97+H97+I97+L97+P97+T97+W97+Z97</f>
        <v>216</v>
      </c>
      <c r="C125" s="16">
        <f t="shared" si="7"/>
        <v>0.3</v>
      </c>
    </row>
    <row r="126" spans="1:3" x14ac:dyDescent="0.25">
      <c r="A126" s="3" t="s">
        <v>18</v>
      </c>
      <c r="B126" s="3">
        <f>SUM(B121:B125)</f>
        <v>720</v>
      </c>
      <c r="C126" s="16">
        <f t="shared" si="7"/>
        <v>1</v>
      </c>
    </row>
    <row r="128" spans="1:3" x14ac:dyDescent="0.25">
      <c r="A128" s="3"/>
      <c r="B128" s="3" t="s">
        <v>3</v>
      </c>
      <c r="C128" s="15" t="s">
        <v>17</v>
      </c>
    </row>
    <row r="129" spans="1:3" x14ac:dyDescent="0.25">
      <c r="A129" s="4" t="s">
        <v>5</v>
      </c>
      <c r="B129" s="3">
        <f>E93+M93+Q93+U93+X93+AA93+AC93</f>
        <v>62</v>
      </c>
      <c r="C129" s="16">
        <f>B129/630</f>
        <v>9.841269841269841E-2</v>
      </c>
    </row>
    <row r="130" spans="1:3" x14ac:dyDescent="0.25">
      <c r="A130" s="4" t="s">
        <v>6</v>
      </c>
      <c r="B130" s="3">
        <f>E94+M94+Q94+U94+X94+AA94+AC94</f>
        <v>125</v>
      </c>
      <c r="C130" s="16">
        <f t="shared" ref="C130:C134" si="8">B130/630</f>
        <v>0.1984126984126984</v>
      </c>
    </row>
    <row r="131" spans="1:3" x14ac:dyDescent="0.25">
      <c r="A131" s="4" t="s">
        <v>9</v>
      </c>
      <c r="B131" s="3">
        <f t="shared" ref="B131:B133" si="9">E95+M95+Q95+U95+X95+AA95+AC95</f>
        <v>137</v>
      </c>
      <c r="C131" s="16">
        <f t="shared" si="8"/>
        <v>0.21746031746031746</v>
      </c>
    </row>
    <row r="132" spans="1:3" x14ac:dyDescent="0.25">
      <c r="A132" s="4" t="s">
        <v>7</v>
      </c>
      <c r="B132" s="3">
        <f t="shared" si="9"/>
        <v>115</v>
      </c>
      <c r="C132" s="16">
        <f t="shared" si="8"/>
        <v>0.18253968253968253</v>
      </c>
    </row>
    <row r="133" spans="1:3" x14ac:dyDescent="0.25">
      <c r="A133" s="4" t="s">
        <v>8</v>
      </c>
      <c r="B133" s="3">
        <f t="shared" si="9"/>
        <v>191</v>
      </c>
      <c r="C133" s="16">
        <f t="shared" si="8"/>
        <v>0.30317460317460315</v>
      </c>
    </row>
    <row r="134" spans="1:3" x14ac:dyDescent="0.25">
      <c r="A134" s="3" t="s">
        <v>18</v>
      </c>
      <c r="B134" s="3">
        <f>SUM(B129:B133)</f>
        <v>630</v>
      </c>
      <c r="C134" s="16">
        <f t="shared" si="8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workbookViewId="0">
      <selection activeCell="D1" sqref="D1"/>
    </sheetView>
  </sheetViews>
  <sheetFormatPr baseColWidth="10" defaultRowHeight="15" x14ac:dyDescent="0.25"/>
  <cols>
    <col min="1" max="1" width="12.42578125" style="1" customWidth="1"/>
    <col min="2" max="31" width="5.7109375" style="1" customWidth="1"/>
  </cols>
  <sheetData>
    <row r="1" spans="1:31" x14ac:dyDescent="0.25">
      <c r="A1" s="35" t="s">
        <v>68</v>
      </c>
      <c r="B1" s="7" t="s">
        <v>39</v>
      </c>
      <c r="C1" s="10" t="s">
        <v>40</v>
      </c>
      <c r="D1" s="12" t="s">
        <v>41</v>
      </c>
      <c r="E1" s="13" t="s">
        <v>42</v>
      </c>
      <c r="F1" s="7" t="s">
        <v>43</v>
      </c>
      <c r="G1" s="10" t="s">
        <v>44</v>
      </c>
      <c r="H1" s="12" t="s">
        <v>67</v>
      </c>
      <c r="I1" s="12" t="s">
        <v>45</v>
      </c>
      <c r="J1" s="7" t="s">
        <v>47</v>
      </c>
      <c r="K1" s="10" t="s">
        <v>48</v>
      </c>
      <c r="L1" s="12" t="s">
        <v>46</v>
      </c>
      <c r="M1" s="13" t="s">
        <v>50</v>
      </c>
      <c r="N1" s="7" t="s">
        <v>51</v>
      </c>
      <c r="O1" s="10" t="s">
        <v>52</v>
      </c>
      <c r="P1" s="12" t="s">
        <v>49</v>
      </c>
      <c r="Q1" s="13" t="s">
        <v>54</v>
      </c>
      <c r="R1" s="7" t="s">
        <v>55</v>
      </c>
      <c r="S1" s="10" t="s">
        <v>56</v>
      </c>
      <c r="T1" s="12" t="s">
        <v>53</v>
      </c>
      <c r="U1" s="13" t="s">
        <v>58</v>
      </c>
      <c r="V1" s="7" t="s">
        <v>59</v>
      </c>
      <c r="W1" s="12" t="s">
        <v>57</v>
      </c>
      <c r="X1" s="13" t="s">
        <v>61</v>
      </c>
      <c r="Y1" s="7" t="s">
        <v>62</v>
      </c>
      <c r="Z1" s="12" t="s">
        <v>60</v>
      </c>
      <c r="AA1" s="13" t="s">
        <v>63</v>
      </c>
      <c r="AB1" s="7" t="s">
        <v>64</v>
      </c>
      <c r="AC1" s="13" t="s">
        <v>65</v>
      </c>
      <c r="AD1" s="7" t="s">
        <v>66</v>
      </c>
      <c r="AE1" s="26" t="s">
        <v>20</v>
      </c>
    </row>
    <row r="2" spans="1:31" x14ac:dyDescent="0.25">
      <c r="A2" s="35">
        <v>1</v>
      </c>
      <c r="B2" s="8">
        <v>1</v>
      </c>
      <c r="C2" s="9">
        <v>4</v>
      </c>
      <c r="D2" s="11">
        <v>4</v>
      </c>
      <c r="E2" s="14">
        <v>1</v>
      </c>
      <c r="F2" s="8">
        <v>2</v>
      </c>
      <c r="G2" s="9">
        <v>4</v>
      </c>
      <c r="H2" s="11">
        <v>1</v>
      </c>
      <c r="I2" s="11">
        <v>4</v>
      </c>
      <c r="J2" s="8">
        <v>4</v>
      </c>
      <c r="K2" s="9">
        <v>3</v>
      </c>
      <c r="L2" s="11">
        <v>1</v>
      </c>
      <c r="M2" s="14">
        <v>4</v>
      </c>
      <c r="N2" s="8">
        <v>1</v>
      </c>
      <c r="O2" s="9">
        <v>4</v>
      </c>
      <c r="P2" s="11">
        <v>4</v>
      </c>
      <c r="Q2" s="14">
        <v>4</v>
      </c>
      <c r="R2" s="8">
        <v>2</v>
      </c>
      <c r="S2" s="9">
        <v>3</v>
      </c>
      <c r="T2" s="11">
        <v>4</v>
      </c>
      <c r="U2" s="14">
        <v>2</v>
      </c>
      <c r="V2" s="8">
        <v>2</v>
      </c>
      <c r="W2" s="11">
        <v>2</v>
      </c>
      <c r="X2" s="14">
        <v>2</v>
      </c>
      <c r="Y2" s="8">
        <v>2</v>
      </c>
      <c r="Z2" s="11">
        <v>2</v>
      </c>
      <c r="AA2" s="14">
        <v>2</v>
      </c>
      <c r="AB2" s="8">
        <v>2</v>
      </c>
      <c r="AC2" s="14">
        <v>4</v>
      </c>
      <c r="AD2" s="8">
        <v>4</v>
      </c>
      <c r="AE2" s="18" t="s">
        <v>21</v>
      </c>
    </row>
    <row r="3" spans="1:31" x14ac:dyDescent="0.25">
      <c r="A3" s="35">
        <v>2</v>
      </c>
      <c r="B3" s="8">
        <v>4</v>
      </c>
      <c r="C3" s="9">
        <v>2</v>
      </c>
      <c r="D3" s="11">
        <v>3</v>
      </c>
      <c r="E3" s="14">
        <v>1</v>
      </c>
      <c r="F3" s="8">
        <v>3</v>
      </c>
      <c r="G3" s="9">
        <v>4</v>
      </c>
      <c r="H3" s="11">
        <v>4</v>
      </c>
      <c r="I3" s="11">
        <v>2</v>
      </c>
      <c r="J3" s="8">
        <v>3</v>
      </c>
      <c r="K3" s="9">
        <v>1</v>
      </c>
      <c r="L3" s="11">
        <v>1</v>
      </c>
      <c r="M3" s="14">
        <v>1</v>
      </c>
      <c r="N3" s="8">
        <v>1</v>
      </c>
      <c r="O3" s="9">
        <v>1</v>
      </c>
      <c r="P3" s="11">
        <v>3</v>
      </c>
      <c r="Q3" s="14">
        <v>5</v>
      </c>
      <c r="R3" s="8">
        <v>3</v>
      </c>
      <c r="S3" s="9">
        <v>1</v>
      </c>
      <c r="T3" s="11">
        <v>4</v>
      </c>
      <c r="U3" s="14">
        <v>5</v>
      </c>
      <c r="V3" s="8">
        <v>1</v>
      </c>
      <c r="W3" s="11">
        <v>2</v>
      </c>
      <c r="X3" s="14">
        <v>1</v>
      </c>
      <c r="Y3" s="8">
        <v>1</v>
      </c>
      <c r="Z3" s="11">
        <v>4</v>
      </c>
      <c r="AA3" s="14">
        <v>5</v>
      </c>
      <c r="AB3" s="8">
        <v>1</v>
      </c>
      <c r="AC3" s="14">
        <v>5</v>
      </c>
      <c r="AD3" s="8">
        <v>5</v>
      </c>
      <c r="AE3" s="18" t="s">
        <v>21</v>
      </c>
    </row>
    <row r="4" spans="1:31" x14ac:dyDescent="0.25">
      <c r="A4" s="35">
        <v>3</v>
      </c>
      <c r="B4" s="8">
        <v>1</v>
      </c>
      <c r="C4" s="9">
        <v>2</v>
      </c>
      <c r="D4" s="11">
        <v>2</v>
      </c>
      <c r="E4" s="14">
        <v>2</v>
      </c>
      <c r="F4" s="8">
        <v>3</v>
      </c>
      <c r="G4" s="9">
        <v>2</v>
      </c>
      <c r="H4" s="11">
        <v>2</v>
      </c>
      <c r="I4" s="11">
        <v>3</v>
      </c>
      <c r="J4" s="8">
        <v>1</v>
      </c>
      <c r="K4" s="9">
        <v>4</v>
      </c>
      <c r="L4" s="11">
        <v>2</v>
      </c>
      <c r="M4" s="14">
        <v>1</v>
      </c>
      <c r="N4" s="8">
        <v>2</v>
      </c>
      <c r="O4" s="9">
        <v>1</v>
      </c>
      <c r="P4" s="11">
        <v>2</v>
      </c>
      <c r="Q4" s="14">
        <v>4</v>
      </c>
      <c r="R4" s="8">
        <v>2</v>
      </c>
      <c r="S4" s="9">
        <v>1</v>
      </c>
      <c r="T4" s="11">
        <v>2</v>
      </c>
      <c r="U4" s="14">
        <v>4</v>
      </c>
      <c r="V4" s="8">
        <v>4</v>
      </c>
      <c r="W4" s="11">
        <v>2</v>
      </c>
      <c r="X4" s="14">
        <v>3</v>
      </c>
      <c r="Y4" s="8">
        <v>2</v>
      </c>
      <c r="Z4" s="11">
        <v>2</v>
      </c>
      <c r="AA4" s="14">
        <v>4</v>
      </c>
      <c r="AB4" s="8">
        <v>2</v>
      </c>
      <c r="AC4" s="14">
        <v>2</v>
      </c>
      <c r="AD4" s="8">
        <v>4</v>
      </c>
      <c r="AE4" s="18" t="s">
        <v>21</v>
      </c>
    </row>
    <row r="5" spans="1:31" x14ac:dyDescent="0.25">
      <c r="A5" s="35">
        <v>4</v>
      </c>
      <c r="B5" s="8">
        <v>4</v>
      </c>
      <c r="C5" s="9">
        <v>3</v>
      </c>
      <c r="D5" s="11">
        <v>4</v>
      </c>
      <c r="E5" s="14">
        <v>2</v>
      </c>
      <c r="F5" s="8">
        <v>4</v>
      </c>
      <c r="G5" s="9">
        <v>2</v>
      </c>
      <c r="H5" s="11">
        <v>2</v>
      </c>
      <c r="I5" s="11">
        <v>3</v>
      </c>
      <c r="J5" s="8">
        <v>4</v>
      </c>
      <c r="K5" s="9">
        <v>4</v>
      </c>
      <c r="L5" s="11">
        <v>4</v>
      </c>
      <c r="M5" s="14">
        <v>3</v>
      </c>
      <c r="N5" s="8">
        <v>1</v>
      </c>
      <c r="O5" s="9">
        <v>2</v>
      </c>
      <c r="P5" s="11">
        <v>4</v>
      </c>
      <c r="Q5" s="14">
        <v>4</v>
      </c>
      <c r="R5" s="8">
        <v>3</v>
      </c>
      <c r="S5" s="9">
        <v>2</v>
      </c>
      <c r="T5" s="11">
        <v>4</v>
      </c>
      <c r="U5" s="14">
        <v>3</v>
      </c>
      <c r="V5" s="8">
        <v>3</v>
      </c>
      <c r="W5" s="11">
        <v>4</v>
      </c>
      <c r="X5" s="14">
        <v>3</v>
      </c>
      <c r="Y5" s="8">
        <v>2</v>
      </c>
      <c r="Z5" s="11">
        <v>4</v>
      </c>
      <c r="AA5" s="14">
        <v>1</v>
      </c>
      <c r="AB5" s="8">
        <v>1</v>
      </c>
      <c r="AC5" s="14">
        <v>2</v>
      </c>
      <c r="AD5" s="8">
        <v>1</v>
      </c>
      <c r="AE5" s="18" t="s">
        <v>21</v>
      </c>
    </row>
    <row r="6" spans="1:31" x14ac:dyDescent="0.25">
      <c r="A6" s="35">
        <v>5</v>
      </c>
      <c r="B6" s="8">
        <v>2</v>
      </c>
      <c r="C6" s="9">
        <v>1</v>
      </c>
      <c r="D6" s="11">
        <v>1</v>
      </c>
      <c r="E6" s="14">
        <v>1</v>
      </c>
      <c r="F6" s="8">
        <v>2</v>
      </c>
      <c r="G6" s="9">
        <v>1</v>
      </c>
      <c r="H6" s="11">
        <v>3</v>
      </c>
      <c r="I6" s="11">
        <v>1</v>
      </c>
      <c r="J6" s="8">
        <v>2</v>
      </c>
      <c r="K6" s="9">
        <v>4</v>
      </c>
      <c r="L6" s="11">
        <v>1</v>
      </c>
      <c r="M6" s="14">
        <v>1</v>
      </c>
      <c r="N6" s="8">
        <v>1</v>
      </c>
      <c r="O6" s="9">
        <v>1</v>
      </c>
      <c r="P6" s="11">
        <v>2</v>
      </c>
      <c r="Q6" s="14">
        <v>1</v>
      </c>
      <c r="R6" s="8">
        <v>1</v>
      </c>
      <c r="S6" s="9">
        <v>1</v>
      </c>
      <c r="T6" s="11">
        <v>1</v>
      </c>
      <c r="U6" s="14">
        <v>1</v>
      </c>
      <c r="V6" s="8">
        <v>2</v>
      </c>
      <c r="W6" s="11">
        <v>1</v>
      </c>
      <c r="X6" s="14">
        <v>1</v>
      </c>
      <c r="Y6" s="8">
        <v>1</v>
      </c>
      <c r="Z6" s="11">
        <v>1</v>
      </c>
      <c r="AA6" s="14">
        <v>2</v>
      </c>
      <c r="AB6" s="8">
        <v>1</v>
      </c>
      <c r="AC6" s="14">
        <v>1</v>
      </c>
      <c r="AD6" s="8">
        <v>3</v>
      </c>
      <c r="AE6" s="18" t="s">
        <v>21</v>
      </c>
    </row>
    <row r="7" spans="1:31" x14ac:dyDescent="0.25">
      <c r="A7" s="35">
        <v>6</v>
      </c>
      <c r="B7" s="8">
        <v>1</v>
      </c>
      <c r="C7" s="9">
        <v>1</v>
      </c>
      <c r="D7" s="11">
        <v>1</v>
      </c>
      <c r="E7" s="14">
        <v>1</v>
      </c>
      <c r="F7" s="8">
        <v>1</v>
      </c>
      <c r="G7" s="9">
        <v>1</v>
      </c>
      <c r="H7" s="11">
        <v>1</v>
      </c>
      <c r="I7" s="11">
        <v>1</v>
      </c>
      <c r="J7" s="8">
        <v>3</v>
      </c>
      <c r="K7" s="9">
        <v>3</v>
      </c>
      <c r="L7" s="11">
        <v>1</v>
      </c>
      <c r="M7" s="14">
        <v>1</v>
      </c>
      <c r="N7" s="8">
        <v>1</v>
      </c>
      <c r="O7" s="9">
        <v>1</v>
      </c>
      <c r="P7" s="11">
        <v>5</v>
      </c>
      <c r="Q7" s="14">
        <v>1</v>
      </c>
      <c r="R7" s="8">
        <v>1</v>
      </c>
      <c r="S7" s="9">
        <v>1</v>
      </c>
      <c r="T7" s="11">
        <v>1</v>
      </c>
      <c r="U7" s="14">
        <v>1</v>
      </c>
      <c r="V7" s="8">
        <v>1</v>
      </c>
      <c r="W7" s="11">
        <v>1</v>
      </c>
      <c r="X7" s="14">
        <v>3</v>
      </c>
      <c r="Y7" s="8">
        <v>1</v>
      </c>
      <c r="Z7" s="11">
        <v>1</v>
      </c>
      <c r="AA7" s="14">
        <v>1</v>
      </c>
      <c r="AB7" s="8">
        <v>1</v>
      </c>
      <c r="AC7" s="14">
        <v>3</v>
      </c>
      <c r="AD7" s="8">
        <v>1</v>
      </c>
      <c r="AE7" s="18" t="s">
        <v>3</v>
      </c>
    </row>
    <row r="8" spans="1:31" x14ac:dyDescent="0.25">
      <c r="A8" s="35">
        <v>7</v>
      </c>
      <c r="B8" s="8">
        <v>3</v>
      </c>
      <c r="C8" s="9">
        <v>5</v>
      </c>
      <c r="D8" s="11">
        <v>3</v>
      </c>
      <c r="E8" s="14">
        <v>1</v>
      </c>
      <c r="F8" s="8">
        <v>5</v>
      </c>
      <c r="G8" s="9">
        <v>3</v>
      </c>
      <c r="H8" s="11">
        <v>3</v>
      </c>
      <c r="I8" s="11">
        <v>4</v>
      </c>
      <c r="J8" s="8">
        <v>3</v>
      </c>
      <c r="K8" s="9">
        <v>2</v>
      </c>
      <c r="L8" s="11">
        <v>4</v>
      </c>
      <c r="M8" s="14">
        <v>2</v>
      </c>
      <c r="N8" s="8">
        <v>1</v>
      </c>
      <c r="O8" s="9">
        <v>3</v>
      </c>
      <c r="P8" s="11">
        <v>5</v>
      </c>
      <c r="Q8" s="14">
        <v>1</v>
      </c>
      <c r="R8" s="8">
        <v>2</v>
      </c>
      <c r="S8" s="9">
        <v>1</v>
      </c>
      <c r="T8" s="11">
        <v>3</v>
      </c>
      <c r="U8" s="14">
        <v>4</v>
      </c>
      <c r="V8" s="8">
        <v>4</v>
      </c>
      <c r="W8" s="11">
        <v>2</v>
      </c>
      <c r="X8" s="14">
        <v>5</v>
      </c>
      <c r="Y8" s="8">
        <v>3</v>
      </c>
      <c r="Z8" s="11">
        <v>4</v>
      </c>
      <c r="AA8" s="14">
        <v>1</v>
      </c>
      <c r="AB8" s="8">
        <v>3</v>
      </c>
      <c r="AC8" s="14">
        <v>4</v>
      </c>
      <c r="AD8" s="8">
        <v>4</v>
      </c>
      <c r="AE8" s="18" t="s">
        <v>3</v>
      </c>
    </row>
    <row r="9" spans="1:31" x14ac:dyDescent="0.25">
      <c r="A9" s="35">
        <v>8</v>
      </c>
      <c r="B9" s="8">
        <v>3</v>
      </c>
      <c r="C9" s="9">
        <v>2</v>
      </c>
      <c r="D9" s="11">
        <v>2</v>
      </c>
      <c r="E9" s="14">
        <v>1</v>
      </c>
      <c r="F9" s="8">
        <v>3</v>
      </c>
      <c r="G9" s="9">
        <v>2</v>
      </c>
      <c r="H9" s="11">
        <v>1</v>
      </c>
      <c r="I9" s="11">
        <v>2</v>
      </c>
      <c r="J9" s="8">
        <v>3</v>
      </c>
      <c r="K9" s="9">
        <v>3</v>
      </c>
      <c r="L9" s="11">
        <v>1</v>
      </c>
      <c r="M9" s="14">
        <v>2</v>
      </c>
      <c r="N9" s="8">
        <v>3</v>
      </c>
      <c r="O9" s="9">
        <v>2</v>
      </c>
      <c r="P9" s="11">
        <v>4</v>
      </c>
      <c r="Q9" s="14">
        <v>2</v>
      </c>
      <c r="R9" s="8">
        <v>4</v>
      </c>
      <c r="S9" s="9">
        <v>3</v>
      </c>
      <c r="T9" s="11">
        <v>3</v>
      </c>
      <c r="U9" s="14">
        <v>4</v>
      </c>
      <c r="V9" s="8">
        <v>2</v>
      </c>
      <c r="W9" s="11">
        <v>2</v>
      </c>
      <c r="X9" s="14">
        <v>3</v>
      </c>
      <c r="Y9" s="8">
        <v>2</v>
      </c>
      <c r="Z9" s="11">
        <v>3</v>
      </c>
      <c r="AA9" s="14">
        <v>5</v>
      </c>
      <c r="AB9" s="8">
        <v>2</v>
      </c>
      <c r="AC9" s="14">
        <v>4</v>
      </c>
      <c r="AD9" s="8">
        <v>4</v>
      </c>
      <c r="AE9" s="18" t="s">
        <v>3</v>
      </c>
    </row>
    <row r="10" spans="1:31" x14ac:dyDescent="0.25">
      <c r="A10" s="35">
        <v>9</v>
      </c>
      <c r="B10" s="8">
        <v>1</v>
      </c>
      <c r="C10" s="9">
        <v>3</v>
      </c>
      <c r="D10" s="11">
        <v>4</v>
      </c>
      <c r="E10" s="14">
        <v>1</v>
      </c>
      <c r="F10" s="8">
        <v>2</v>
      </c>
      <c r="G10" s="9">
        <v>3</v>
      </c>
      <c r="H10" s="11">
        <v>1</v>
      </c>
      <c r="I10" s="11">
        <v>1</v>
      </c>
      <c r="J10" s="8">
        <v>3</v>
      </c>
      <c r="K10" s="9">
        <v>2</v>
      </c>
      <c r="L10" s="11">
        <v>1</v>
      </c>
      <c r="M10" s="14">
        <v>3</v>
      </c>
      <c r="N10" s="8">
        <v>1</v>
      </c>
      <c r="O10" s="9">
        <v>2</v>
      </c>
      <c r="P10" s="11">
        <v>4</v>
      </c>
      <c r="Q10" s="14">
        <v>4</v>
      </c>
      <c r="R10" s="8">
        <v>1</v>
      </c>
      <c r="S10" s="9">
        <v>1</v>
      </c>
      <c r="T10" s="11">
        <v>1</v>
      </c>
      <c r="U10" s="14">
        <v>1</v>
      </c>
      <c r="V10" s="8">
        <v>1</v>
      </c>
      <c r="W10" s="11">
        <v>1</v>
      </c>
      <c r="X10" s="14">
        <v>4</v>
      </c>
      <c r="Y10" s="8">
        <v>1</v>
      </c>
      <c r="Z10" s="11">
        <v>1</v>
      </c>
      <c r="AA10" s="14">
        <v>1</v>
      </c>
      <c r="AB10" s="8">
        <v>1</v>
      </c>
      <c r="AC10" s="14">
        <v>4</v>
      </c>
      <c r="AD10" s="8">
        <v>2</v>
      </c>
      <c r="AE10" s="18" t="s">
        <v>21</v>
      </c>
    </row>
    <row r="11" spans="1:31" x14ac:dyDescent="0.25">
      <c r="A11" s="35">
        <v>10</v>
      </c>
      <c r="B11" s="8">
        <v>3</v>
      </c>
      <c r="C11" s="9">
        <v>2</v>
      </c>
      <c r="D11" s="11">
        <v>4</v>
      </c>
      <c r="E11" s="14">
        <v>1</v>
      </c>
      <c r="F11" s="8">
        <v>2</v>
      </c>
      <c r="G11" s="9">
        <v>3</v>
      </c>
      <c r="H11" s="11">
        <v>3</v>
      </c>
      <c r="I11" s="11">
        <v>2</v>
      </c>
      <c r="J11" s="8">
        <v>4</v>
      </c>
      <c r="K11" s="9">
        <v>5</v>
      </c>
      <c r="L11" s="11">
        <v>3</v>
      </c>
      <c r="M11" s="14">
        <v>3</v>
      </c>
      <c r="N11" s="8">
        <v>4</v>
      </c>
      <c r="O11" s="9">
        <v>3</v>
      </c>
      <c r="P11" s="11">
        <v>3</v>
      </c>
      <c r="Q11" s="14">
        <v>4</v>
      </c>
      <c r="R11" s="8">
        <v>5</v>
      </c>
      <c r="S11" s="9">
        <v>4</v>
      </c>
      <c r="T11" s="11">
        <v>3</v>
      </c>
      <c r="U11" s="14">
        <v>4</v>
      </c>
      <c r="V11" s="8">
        <v>5</v>
      </c>
      <c r="W11" s="11">
        <v>3</v>
      </c>
      <c r="X11" s="14">
        <v>5</v>
      </c>
      <c r="Y11" s="8">
        <v>3</v>
      </c>
      <c r="Z11" s="11">
        <v>3</v>
      </c>
      <c r="AA11" s="14">
        <v>5</v>
      </c>
      <c r="AB11" s="8">
        <v>3</v>
      </c>
      <c r="AC11" s="14">
        <v>2</v>
      </c>
      <c r="AD11" s="8">
        <v>3</v>
      </c>
      <c r="AE11" s="18" t="s">
        <v>21</v>
      </c>
    </row>
    <row r="12" spans="1:31" x14ac:dyDescent="0.25">
      <c r="A12" s="35">
        <v>11</v>
      </c>
      <c r="B12" s="8">
        <v>1</v>
      </c>
      <c r="C12" s="9">
        <v>3</v>
      </c>
      <c r="D12" s="11">
        <v>1</v>
      </c>
      <c r="E12" s="14">
        <v>1</v>
      </c>
      <c r="F12" s="8">
        <v>1</v>
      </c>
      <c r="G12" s="9">
        <v>3</v>
      </c>
      <c r="H12" s="11">
        <v>1</v>
      </c>
      <c r="I12" s="11">
        <v>1</v>
      </c>
      <c r="J12" s="8">
        <v>3</v>
      </c>
      <c r="K12" s="9">
        <v>1</v>
      </c>
      <c r="L12" s="11">
        <v>1</v>
      </c>
      <c r="M12" s="14">
        <v>2</v>
      </c>
      <c r="N12" s="8">
        <v>1</v>
      </c>
      <c r="O12" s="9">
        <v>4</v>
      </c>
      <c r="P12" s="11">
        <v>3</v>
      </c>
      <c r="Q12" s="14">
        <v>3</v>
      </c>
      <c r="R12" s="8">
        <v>1</v>
      </c>
      <c r="S12" s="9">
        <v>1</v>
      </c>
      <c r="T12" s="11">
        <v>3</v>
      </c>
      <c r="U12" s="14">
        <v>3</v>
      </c>
      <c r="V12" s="8">
        <v>1</v>
      </c>
      <c r="W12" s="11">
        <v>1</v>
      </c>
      <c r="X12" s="14">
        <v>1</v>
      </c>
      <c r="Y12" s="8">
        <v>1</v>
      </c>
      <c r="Z12" s="11">
        <v>1</v>
      </c>
      <c r="AA12" s="14">
        <v>2</v>
      </c>
      <c r="AB12" s="8">
        <v>1</v>
      </c>
      <c r="AC12" s="14">
        <v>3</v>
      </c>
      <c r="AD12" s="8">
        <v>1</v>
      </c>
      <c r="AE12" s="18" t="s">
        <v>21</v>
      </c>
    </row>
    <row r="13" spans="1:31" x14ac:dyDescent="0.25">
      <c r="A13" s="35">
        <v>12</v>
      </c>
      <c r="B13" s="8">
        <v>1</v>
      </c>
      <c r="C13" s="9">
        <v>3</v>
      </c>
      <c r="D13" s="11">
        <v>3</v>
      </c>
      <c r="E13" s="14">
        <v>1</v>
      </c>
      <c r="F13" s="8">
        <v>1</v>
      </c>
      <c r="G13" s="9">
        <v>5</v>
      </c>
      <c r="H13" s="11">
        <v>1</v>
      </c>
      <c r="I13" s="11">
        <v>1</v>
      </c>
      <c r="J13" s="8">
        <v>5</v>
      </c>
      <c r="K13" s="9">
        <v>3</v>
      </c>
      <c r="L13" s="11">
        <v>1</v>
      </c>
      <c r="M13" s="14">
        <v>3</v>
      </c>
      <c r="N13" s="8">
        <v>1</v>
      </c>
      <c r="O13" s="9">
        <v>1</v>
      </c>
      <c r="P13" s="11">
        <v>5</v>
      </c>
      <c r="Q13" s="14">
        <v>1</v>
      </c>
      <c r="R13" s="8">
        <v>1</v>
      </c>
      <c r="S13" s="9">
        <v>1</v>
      </c>
      <c r="T13" s="11">
        <v>3</v>
      </c>
      <c r="U13" s="14">
        <v>1</v>
      </c>
      <c r="V13" s="8">
        <v>1</v>
      </c>
      <c r="W13" s="11">
        <v>1</v>
      </c>
      <c r="X13" s="14">
        <v>3</v>
      </c>
      <c r="Y13" s="8">
        <v>1</v>
      </c>
      <c r="Z13" s="11">
        <v>1</v>
      </c>
      <c r="AA13" s="14">
        <v>1</v>
      </c>
      <c r="AB13" s="8">
        <v>1</v>
      </c>
      <c r="AC13" s="14">
        <v>3</v>
      </c>
      <c r="AD13" s="8">
        <v>1</v>
      </c>
      <c r="AE13" s="18" t="s">
        <v>21</v>
      </c>
    </row>
    <row r="14" spans="1:31" x14ac:dyDescent="0.25">
      <c r="A14" s="35">
        <v>13</v>
      </c>
      <c r="B14" s="8">
        <v>3</v>
      </c>
      <c r="C14" s="9">
        <v>3</v>
      </c>
      <c r="D14" s="11">
        <v>3</v>
      </c>
      <c r="E14" s="14">
        <v>2</v>
      </c>
      <c r="F14" s="8">
        <v>1</v>
      </c>
      <c r="G14" s="9">
        <v>1</v>
      </c>
      <c r="H14" s="11">
        <v>1</v>
      </c>
      <c r="I14" s="11">
        <v>2</v>
      </c>
      <c r="J14" s="8">
        <v>2</v>
      </c>
      <c r="K14" s="9">
        <v>3</v>
      </c>
      <c r="L14" s="11">
        <v>2</v>
      </c>
      <c r="M14" s="14">
        <v>2</v>
      </c>
      <c r="N14" s="8">
        <v>1</v>
      </c>
      <c r="O14" s="9">
        <v>1</v>
      </c>
      <c r="P14" s="11">
        <v>3</v>
      </c>
      <c r="Q14" s="14">
        <v>3</v>
      </c>
      <c r="R14" s="8">
        <v>4</v>
      </c>
      <c r="S14" s="9">
        <v>2</v>
      </c>
      <c r="T14" s="11">
        <v>3</v>
      </c>
      <c r="U14" s="14">
        <v>2</v>
      </c>
      <c r="V14" s="8">
        <v>3</v>
      </c>
      <c r="W14" s="11">
        <v>2</v>
      </c>
      <c r="X14" s="14">
        <v>1</v>
      </c>
      <c r="Y14" s="8">
        <v>2</v>
      </c>
      <c r="Z14" s="11">
        <v>3</v>
      </c>
      <c r="AA14" s="14">
        <v>3</v>
      </c>
      <c r="AB14" s="8">
        <v>4</v>
      </c>
      <c r="AC14" s="14">
        <v>2</v>
      </c>
      <c r="AD14" s="8">
        <v>2</v>
      </c>
      <c r="AE14" s="18" t="s">
        <v>21</v>
      </c>
    </row>
    <row r="15" spans="1:31" x14ac:dyDescent="0.25">
      <c r="A15" s="35">
        <v>14</v>
      </c>
      <c r="B15" s="8">
        <v>3</v>
      </c>
      <c r="C15" s="9">
        <v>2</v>
      </c>
      <c r="D15" s="11">
        <v>2</v>
      </c>
      <c r="E15" s="14">
        <v>3</v>
      </c>
      <c r="F15" s="8">
        <v>4</v>
      </c>
      <c r="G15" s="9">
        <v>2</v>
      </c>
      <c r="H15" s="11">
        <v>2</v>
      </c>
      <c r="I15" s="11">
        <v>2</v>
      </c>
      <c r="J15" s="8">
        <v>1</v>
      </c>
      <c r="K15" s="9">
        <v>3</v>
      </c>
      <c r="L15" s="11">
        <v>3</v>
      </c>
      <c r="M15" s="14">
        <v>2</v>
      </c>
      <c r="N15" s="8">
        <v>4</v>
      </c>
      <c r="O15" s="9">
        <v>2</v>
      </c>
      <c r="P15" s="11">
        <v>1</v>
      </c>
      <c r="Q15" s="14">
        <v>2</v>
      </c>
      <c r="R15" s="8">
        <v>2</v>
      </c>
      <c r="S15" s="9">
        <v>2</v>
      </c>
      <c r="T15" s="11">
        <v>4</v>
      </c>
      <c r="U15" s="14">
        <v>2</v>
      </c>
      <c r="V15" s="8">
        <v>2</v>
      </c>
      <c r="W15" s="11">
        <v>2</v>
      </c>
      <c r="X15" s="14">
        <v>4</v>
      </c>
      <c r="Y15" s="8">
        <v>4</v>
      </c>
      <c r="Z15" s="11">
        <v>4</v>
      </c>
      <c r="AA15" s="14">
        <v>3</v>
      </c>
      <c r="AB15" s="8">
        <v>2</v>
      </c>
      <c r="AC15" s="14">
        <v>4</v>
      </c>
      <c r="AD15" s="8">
        <v>4</v>
      </c>
      <c r="AE15" s="18" t="s">
        <v>21</v>
      </c>
    </row>
    <row r="16" spans="1:31" x14ac:dyDescent="0.25">
      <c r="A16" s="35">
        <v>15</v>
      </c>
      <c r="B16" s="8">
        <v>5</v>
      </c>
      <c r="C16" s="9">
        <v>4</v>
      </c>
      <c r="D16" s="11">
        <v>5</v>
      </c>
      <c r="E16" s="14">
        <v>1</v>
      </c>
      <c r="F16" s="8">
        <v>5</v>
      </c>
      <c r="G16" s="9">
        <v>3</v>
      </c>
      <c r="H16" s="11">
        <v>3</v>
      </c>
      <c r="I16" s="11">
        <v>1</v>
      </c>
      <c r="J16" s="8">
        <v>4</v>
      </c>
      <c r="K16" s="9">
        <v>2</v>
      </c>
      <c r="L16" s="11">
        <v>2</v>
      </c>
      <c r="M16" s="14">
        <v>2</v>
      </c>
      <c r="N16" s="8">
        <v>1</v>
      </c>
      <c r="O16" s="9">
        <v>3</v>
      </c>
      <c r="P16" s="11">
        <v>2</v>
      </c>
      <c r="Q16" s="14">
        <v>2</v>
      </c>
      <c r="R16" s="8">
        <v>3</v>
      </c>
      <c r="S16" s="9">
        <v>1</v>
      </c>
      <c r="T16" s="11">
        <v>1</v>
      </c>
      <c r="U16" s="14">
        <v>1</v>
      </c>
      <c r="V16" s="8">
        <v>4</v>
      </c>
      <c r="W16" s="11">
        <v>2</v>
      </c>
      <c r="X16" s="14">
        <v>3</v>
      </c>
      <c r="Y16" s="8">
        <v>2</v>
      </c>
      <c r="Z16" s="11">
        <v>2</v>
      </c>
      <c r="AA16" s="14">
        <v>1</v>
      </c>
      <c r="AB16" s="8">
        <v>1</v>
      </c>
      <c r="AC16" s="14">
        <v>3</v>
      </c>
      <c r="AD16" s="8">
        <v>2</v>
      </c>
      <c r="AE16" s="18" t="s">
        <v>3</v>
      </c>
    </row>
    <row r="17" spans="1:31" x14ac:dyDescent="0.25">
      <c r="A17" s="35">
        <v>16</v>
      </c>
      <c r="B17" s="8">
        <v>1</v>
      </c>
      <c r="C17" s="9">
        <v>3</v>
      </c>
      <c r="D17" s="11">
        <v>5</v>
      </c>
      <c r="E17" s="14">
        <v>2</v>
      </c>
      <c r="F17" s="8">
        <v>1</v>
      </c>
      <c r="G17" s="9">
        <v>3</v>
      </c>
      <c r="H17" s="11">
        <v>1</v>
      </c>
      <c r="I17" s="11">
        <v>2</v>
      </c>
      <c r="J17" s="8">
        <v>1</v>
      </c>
      <c r="K17" s="9">
        <v>3</v>
      </c>
      <c r="L17" s="11">
        <v>1</v>
      </c>
      <c r="M17" s="14">
        <v>1</v>
      </c>
      <c r="N17" s="8">
        <v>3</v>
      </c>
      <c r="O17" s="9">
        <v>5</v>
      </c>
      <c r="P17" s="11">
        <v>5</v>
      </c>
      <c r="Q17" s="14">
        <v>4</v>
      </c>
      <c r="R17" s="8">
        <v>1</v>
      </c>
      <c r="S17" s="9">
        <v>1</v>
      </c>
      <c r="T17" s="11">
        <v>1</v>
      </c>
      <c r="U17" s="14">
        <v>1</v>
      </c>
      <c r="V17" s="8">
        <v>1</v>
      </c>
      <c r="W17" s="11">
        <v>1</v>
      </c>
      <c r="X17" s="14">
        <v>3</v>
      </c>
      <c r="Y17" s="8">
        <v>1</v>
      </c>
      <c r="Z17" s="11">
        <v>1</v>
      </c>
      <c r="AA17" s="14">
        <v>1</v>
      </c>
      <c r="AB17" s="8">
        <v>1</v>
      </c>
      <c r="AC17" s="14">
        <v>5</v>
      </c>
      <c r="AD17" s="8">
        <v>1</v>
      </c>
      <c r="AE17" s="18" t="s">
        <v>21</v>
      </c>
    </row>
    <row r="18" spans="1:31" x14ac:dyDescent="0.25">
      <c r="A18" s="35">
        <v>17</v>
      </c>
      <c r="B18" s="8">
        <v>1</v>
      </c>
      <c r="C18" s="9">
        <v>5</v>
      </c>
      <c r="D18" s="11">
        <v>2</v>
      </c>
      <c r="E18" s="14">
        <v>2</v>
      </c>
      <c r="F18" s="8">
        <v>1</v>
      </c>
      <c r="G18" s="9">
        <v>3</v>
      </c>
      <c r="H18" s="11">
        <v>2</v>
      </c>
      <c r="I18" s="11">
        <v>2</v>
      </c>
      <c r="J18" s="8">
        <v>1</v>
      </c>
      <c r="K18" s="9">
        <v>2</v>
      </c>
      <c r="L18" s="11">
        <v>2</v>
      </c>
      <c r="M18" s="14">
        <v>1</v>
      </c>
      <c r="N18" s="8">
        <v>1</v>
      </c>
      <c r="O18" s="9">
        <v>1</v>
      </c>
      <c r="P18" s="11">
        <v>5</v>
      </c>
      <c r="Q18" s="14">
        <v>3</v>
      </c>
      <c r="R18" s="8">
        <v>3</v>
      </c>
      <c r="S18" s="9">
        <v>2</v>
      </c>
      <c r="T18" s="11">
        <v>2</v>
      </c>
      <c r="U18" s="14">
        <v>1</v>
      </c>
      <c r="V18" s="8">
        <v>1</v>
      </c>
      <c r="W18" s="11">
        <v>1</v>
      </c>
      <c r="X18" s="14">
        <v>5</v>
      </c>
      <c r="Y18" s="8">
        <v>1</v>
      </c>
      <c r="Z18" s="11">
        <v>4</v>
      </c>
      <c r="AA18" s="14">
        <v>1</v>
      </c>
      <c r="AB18" s="8">
        <v>1</v>
      </c>
      <c r="AC18" s="14">
        <v>3</v>
      </c>
      <c r="AD18" s="8">
        <v>1</v>
      </c>
      <c r="AE18" s="18" t="s">
        <v>21</v>
      </c>
    </row>
    <row r="19" spans="1:31" x14ac:dyDescent="0.25">
      <c r="A19" s="35">
        <v>18</v>
      </c>
      <c r="B19" s="8">
        <v>1</v>
      </c>
      <c r="C19" s="9">
        <v>5</v>
      </c>
      <c r="D19" s="11">
        <v>2</v>
      </c>
      <c r="E19" s="14">
        <v>4</v>
      </c>
      <c r="F19" s="8">
        <v>4</v>
      </c>
      <c r="G19" s="9">
        <v>5</v>
      </c>
      <c r="H19" s="11">
        <v>2</v>
      </c>
      <c r="I19" s="11">
        <v>2</v>
      </c>
      <c r="J19" s="8">
        <v>5</v>
      </c>
      <c r="K19" s="9">
        <v>1</v>
      </c>
      <c r="L19" s="11">
        <v>3</v>
      </c>
      <c r="M19" s="14">
        <v>3</v>
      </c>
      <c r="N19" s="8">
        <v>2</v>
      </c>
      <c r="O19" s="9">
        <v>1</v>
      </c>
      <c r="P19" s="11">
        <v>4</v>
      </c>
      <c r="Q19" s="14">
        <v>2</v>
      </c>
      <c r="R19" s="8">
        <v>2</v>
      </c>
      <c r="S19" s="9">
        <v>2</v>
      </c>
      <c r="T19" s="11">
        <v>1</v>
      </c>
      <c r="U19" s="14">
        <v>5</v>
      </c>
      <c r="V19" s="8">
        <v>1</v>
      </c>
      <c r="W19" s="11">
        <v>2</v>
      </c>
      <c r="X19" s="14">
        <v>1</v>
      </c>
      <c r="Y19" s="8">
        <v>5</v>
      </c>
      <c r="Z19" s="11">
        <v>2</v>
      </c>
      <c r="AA19" s="14">
        <v>5</v>
      </c>
      <c r="AB19" s="8">
        <v>1</v>
      </c>
      <c r="AC19" s="14">
        <v>5</v>
      </c>
      <c r="AD19" s="8">
        <v>2</v>
      </c>
      <c r="AE19" s="18" t="s">
        <v>3</v>
      </c>
    </row>
    <row r="20" spans="1:31" x14ac:dyDescent="0.25">
      <c r="A20" s="35">
        <v>19</v>
      </c>
      <c r="B20" s="8">
        <v>1</v>
      </c>
      <c r="C20" s="9">
        <v>2</v>
      </c>
      <c r="D20" s="11">
        <v>3</v>
      </c>
      <c r="E20" s="14">
        <v>1</v>
      </c>
      <c r="F20" s="8">
        <v>1</v>
      </c>
      <c r="G20" s="9">
        <v>2</v>
      </c>
      <c r="H20" s="11">
        <v>1</v>
      </c>
      <c r="I20" s="11">
        <v>2</v>
      </c>
      <c r="J20" s="8">
        <v>1</v>
      </c>
      <c r="K20" s="9">
        <v>1</v>
      </c>
      <c r="L20" s="11">
        <v>1</v>
      </c>
      <c r="M20" s="14">
        <v>3</v>
      </c>
      <c r="N20" s="8">
        <v>2</v>
      </c>
      <c r="O20" s="9">
        <v>1</v>
      </c>
      <c r="P20" s="11">
        <v>1</v>
      </c>
      <c r="Q20" s="14">
        <v>2</v>
      </c>
      <c r="R20" s="8">
        <v>1</v>
      </c>
      <c r="S20" s="9">
        <v>2</v>
      </c>
      <c r="T20" s="11">
        <v>2</v>
      </c>
      <c r="U20" s="14">
        <v>2</v>
      </c>
      <c r="V20" s="8">
        <v>2</v>
      </c>
      <c r="W20" s="11">
        <v>1</v>
      </c>
      <c r="X20" s="14">
        <v>3</v>
      </c>
      <c r="Y20" s="8">
        <v>2</v>
      </c>
      <c r="Z20" s="11">
        <v>4</v>
      </c>
      <c r="AA20" s="14">
        <v>1</v>
      </c>
      <c r="AB20" s="8">
        <v>2</v>
      </c>
      <c r="AC20" s="14">
        <v>3</v>
      </c>
      <c r="AD20" s="8">
        <v>2</v>
      </c>
      <c r="AE20" s="18" t="s">
        <v>3</v>
      </c>
    </row>
    <row r="21" spans="1:31" x14ac:dyDescent="0.25">
      <c r="A21" s="35">
        <v>20</v>
      </c>
      <c r="B21" s="8">
        <v>3</v>
      </c>
      <c r="C21" s="9">
        <v>4</v>
      </c>
      <c r="D21" s="11">
        <v>4</v>
      </c>
      <c r="E21" s="14">
        <v>3</v>
      </c>
      <c r="F21" s="8">
        <v>4</v>
      </c>
      <c r="G21" s="9">
        <v>3</v>
      </c>
      <c r="H21" s="11">
        <v>3</v>
      </c>
      <c r="I21" s="11">
        <v>4</v>
      </c>
      <c r="J21" s="8">
        <v>3</v>
      </c>
      <c r="K21" s="9">
        <v>4</v>
      </c>
      <c r="L21" s="11">
        <v>4</v>
      </c>
      <c r="M21" s="14">
        <v>3</v>
      </c>
      <c r="N21" s="8">
        <v>3</v>
      </c>
      <c r="O21" s="9">
        <v>4</v>
      </c>
      <c r="P21" s="11">
        <v>2</v>
      </c>
      <c r="Q21" s="14">
        <v>4</v>
      </c>
      <c r="R21" s="8">
        <v>3</v>
      </c>
      <c r="S21" s="9">
        <v>3</v>
      </c>
      <c r="T21" s="11">
        <v>4</v>
      </c>
      <c r="U21" s="14">
        <v>3</v>
      </c>
      <c r="V21" s="8">
        <v>2</v>
      </c>
      <c r="W21" s="11">
        <v>4</v>
      </c>
      <c r="X21" s="14">
        <v>4</v>
      </c>
      <c r="Y21" s="8">
        <v>1</v>
      </c>
      <c r="Z21" s="11">
        <v>4</v>
      </c>
      <c r="AA21" s="14">
        <v>4</v>
      </c>
      <c r="AB21" s="8">
        <v>4</v>
      </c>
      <c r="AC21" s="14">
        <v>4</v>
      </c>
      <c r="AD21" s="8">
        <v>5</v>
      </c>
      <c r="AE21" s="18" t="s">
        <v>21</v>
      </c>
    </row>
    <row r="22" spans="1:31" x14ac:dyDescent="0.25">
      <c r="A22" s="35">
        <v>21</v>
      </c>
      <c r="B22" s="8">
        <v>3</v>
      </c>
      <c r="C22" s="9">
        <v>1</v>
      </c>
      <c r="D22" s="11">
        <v>5</v>
      </c>
      <c r="E22" s="14">
        <v>1</v>
      </c>
      <c r="F22" s="8">
        <v>3</v>
      </c>
      <c r="G22" s="9">
        <v>2</v>
      </c>
      <c r="H22" s="11">
        <v>1</v>
      </c>
      <c r="I22" s="11">
        <v>2</v>
      </c>
      <c r="J22" s="8">
        <v>1</v>
      </c>
      <c r="K22" s="9">
        <v>1</v>
      </c>
      <c r="L22" s="11">
        <v>1</v>
      </c>
      <c r="M22" s="14">
        <v>1</v>
      </c>
      <c r="N22" s="8">
        <v>1</v>
      </c>
      <c r="O22" s="9">
        <v>1</v>
      </c>
      <c r="P22" s="11">
        <v>5</v>
      </c>
      <c r="Q22" s="14">
        <v>3</v>
      </c>
      <c r="R22" s="8">
        <v>1</v>
      </c>
      <c r="S22" s="9">
        <v>1</v>
      </c>
      <c r="T22" s="11">
        <v>1</v>
      </c>
      <c r="U22" s="14">
        <v>5</v>
      </c>
      <c r="V22" s="8">
        <v>5</v>
      </c>
      <c r="W22" s="11">
        <v>1</v>
      </c>
      <c r="X22" s="14">
        <v>3</v>
      </c>
      <c r="Y22" s="8">
        <v>1</v>
      </c>
      <c r="Z22" s="11">
        <v>5</v>
      </c>
      <c r="AA22" s="14">
        <v>1</v>
      </c>
      <c r="AB22" s="8">
        <v>1</v>
      </c>
      <c r="AC22" s="14">
        <v>1</v>
      </c>
      <c r="AD22" s="8">
        <v>2</v>
      </c>
      <c r="AE22" s="18" t="s">
        <v>3</v>
      </c>
    </row>
    <row r="23" spans="1:31" x14ac:dyDescent="0.25">
      <c r="A23" s="35">
        <v>22</v>
      </c>
      <c r="B23" s="8">
        <v>3</v>
      </c>
      <c r="C23" s="9">
        <v>3</v>
      </c>
      <c r="D23" s="11">
        <v>4</v>
      </c>
      <c r="E23" s="14">
        <v>1</v>
      </c>
      <c r="F23" s="8">
        <v>2</v>
      </c>
      <c r="G23" s="9">
        <v>3</v>
      </c>
      <c r="H23" s="11">
        <v>1</v>
      </c>
      <c r="I23" s="11">
        <v>2</v>
      </c>
      <c r="J23" s="8">
        <v>1</v>
      </c>
      <c r="K23" s="9">
        <v>3</v>
      </c>
      <c r="L23" s="11">
        <v>1</v>
      </c>
      <c r="M23" s="14">
        <v>2</v>
      </c>
      <c r="N23" s="8">
        <v>1</v>
      </c>
      <c r="O23" s="9">
        <v>3</v>
      </c>
      <c r="P23" s="11">
        <v>4</v>
      </c>
      <c r="Q23" s="14">
        <v>3</v>
      </c>
      <c r="R23" s="8">
        <v>1</v>
      </c>
      <c r="S23" s="9">
        <v>3</v>
      </c>
      <c r="T23" s="11">
        <v>1</v>
      </c>
      <c r="U23" s="14">
        <v>5</v>
      </c>
      <c r="V23" s="8">
        <v>1</v>
      </c>
      <c r="W23" s="11">
        <v>1</v>
      </c>
      <c r="X23" s="14">
        <v>5</v>
      </c>
      <c r="Y23" s="8">
        <v>1</v>
      </c>
      <c r="Z23" s="11">
        <v>1</v>
      </c>
      <c r="AA23" s="14">
        <v>5</v>
      </c>
      <c r="AB23" s="8">
        <v>1</v>
      </c>
      <c r="AC23" s="14">
        <v>5</v>
      </c>
      <c r="AD23" s="8">
        <v>1</v>
      </c>
      <c r="AE23" s="18" t="s">
        <v>3</v>
      </c>
    </row>
    <row r="24" spans="1:31" x14ac:dyDescent="0.25">
      <c r="A24" s="35">
        <v>23</v>
      </c>
      <c r="B24" s="8">
        <v>1</v>
      </c>
      <c r="C24" s="9">
        <v>4</v>
      </c>
      <c r="D24" s="11">
        <v>4</v>
      </c>
      <c r="E24" s="14">
        <v>1</v>
      </c>
      <c r="F24" s="8">
        <v>4</v>
      </c>
      <c r="G24" s="9">
        <v>4</v>
      </c>
      <c r="H24" s="11">
        <v>4</v>
      </c>
      <c r="I24" s="11">
        <v>5</v>
      </c>
      <c r="J24" s="8">
        <v>4</v>
      </c>
      <c r="K24" s="9">
        <v>3</v>
      </c>
      <c r="L24" s="11">
        <v>5</v>
      </c>
      <c r="M24" s="14">
        <v>1</v>
      </c>
      <c r="N24" s="8">
        <v>1</v>
      </c>
      <c r="O24" s="9">
        <v>2</v>
      </c>
      <c r="P24" s="11">
        <v>5</v>
      </c>
      <c r="Q24" s="14">
        <v>5</v>
      </c>
      <c r="R24" s="8">
        <v>3</v>
      </c>
      <c r="S24" s="9">
        <v>3</v>
      </c>
      <c r="T24" s="11">
        <v>3</v>
      </c>
      <c r="U24" s="14">
        <v>1</v>
      </c>
      <c r="V24" s="8">
        <v>4</v>
      </c>
      <c r="W24" s="11">
        <v>2</v>
      </c>
      <c r="X24" s="14">
        <v>5</v>
      </c>
      <c r="Y24" s="8">
        <v>2</v>
      </c>
      <c r="Z24" s="11">
        <v>4</v>
      </c>
      <c r="AA24" s="14">
        <v>5</v>
      </c>
      <c r="AB24" s="8">
        <v>2</v>
      </c>
      <c r="AC24" s="14">
        <v>5</v>
      </c>
      <c r="AD24" s="8">
        <v>1</v>
      </c>
      <c r="AE24" s="18" t="s">
        <v>21</v>
      </c>
    </row>
    <row r="25" spans="1:31" x14ac:dyDescent="0.25">
      <c r="A25" s="35">
        <v>24</v>
      </c>
      <c r="B25" s="8">
        <v>3</v>
      </c>
      <c r="C25" s="9">
        <v>4</v>
      </c>
      <c r="D25" s="11">
        <v>5</v>
      </c>
      <c r="E25" s="14">
        <v>3</v>
      </c>
      <c r="F25" s="8">
        <v>3</v>
      </c>
      <c r="G25" s="9">
        <v>3</v>
      </c>
      <c r="H25" s="11">
        <v>3</v>
      </c>
      <c r="I25" s="11">
        <v>3</v>
      </c>
      <c r="J25" s="8">
        <v>2</v>
      </c>
      <c r="K25" s="9">
        <v>3</v>
      </c>
      <c r="L25" s="11">
        <v>4</v>
      </c>
      <c r="M25" s="14">
        <v>4</v>
      </c>
      <c r="N25" s="8">
        <v>2</v>
      </c>
      <c r="O25" s="9">
        <v>2</v>
      </c>
      <c r="P25" s="11">
        <v>4</v>
      </c>
      <c r="Q25" s="14">
        <v>3</v>
      </c>
      <c r="R25" s="8">
        <v>2</v>
      </c>
      <c r="S25" s="9">
        <v>1</v>
      </c>
      <c r="T25" s="11">
        <v>3</v>
      </c>
      <c r="U25" s="14">
        <v>3</v>
      </c>
      <c r="V25" s="8">
        <v>3</v>
      </c>
      <c r="W25" s="11">
        <v>2</v>
      </c>
      <c r="X25" s="14">
        <v>3</v>
      </c>
      <c r="Y25" s="8">
        <v>5</v>
      </c>
      <c r="Z25" s="11">
        <v>3</v>
      </c>
      <c r="AA25" s="14">
        <v>4</v>
      </c>
      <c r="AB25" s="8">
        <v>1</v>
      </c>
      <c r="AC25" s="14">
        <v>4</v>
      </c>
      <c r="AD25" s="8">
        <v>1</v>
      </c>
      <c r="AE25" s="18" t="s">
        <v>3</v>
      </c>
    </row>
    <row r="26" spans="1:31" x14ac:dyDescent="0.25">
      <c r="A26" s="35">
        <v>25</v>
      </c>
      <c r="B26" s="8">
        <v>4</v>
      </c>
      <c r="C26" s="9">
        <v>1</v>
      </c>
      <c r="D26" s="11">
        <v>3</v>
      </c>
      <c r="E26" s="14">
        <v>1</v>
      </c>
      <c r="F26" s="8">
        <v>4</v>
      </c>
      <c r="G26" s="9">
        <v>1</v>
      </c>
      <c r="H26" s="11">
        <v>1</v>
      </c>
      <c r="I26" s="11">
        <v>1</v>
      </c>
      <c r="J26" s="8">
        <v>2</v>
      </c>
      <c r="K26" s="9">
        <v>1</v>
      </c>
      <c r="L26" s="11">
        <v>2</v>
      </c>
      <c r="M26" s="14">
        <v>1</v>
      </c>
      <c r="N26" s="8">
        <v>2</v>
      </c>
      <c r="O26" s="9">
        <v>2</v>
      </c>
      <c r="P26" s="11">
        <v>4</v>
      </c>
      <c r="Q26" s="14">
        <v>4</v>
      </c>
      <c r="R26" s="8">
        <v>1</v>
      </c>
      <c r="S26" s="9">
        <v>1</v>
      </c>
      <c r="T26" s="11">
        <v>1</v>
      </c>
      <c r="U26" s="14">
        <v>2</v>
      </c>
      <c r="V26" s="8">
        <v>1</v>
      </c>
      <c r="W26" s="11">
        <v>1</v>
      </c>
      <c r="X26" s="14">
        <v>1</v>
      </c>
      <c r="Y26" s="8">
        <v>1</v>
      </c>
      <c r="Z26" s="11">
        <v>2</v>
      </c>
      <c r="AA26" s="14">
        <v>2</v>
      </c>
      <c r="AB26" s="8">
        <v>1</v>
      </c>
      <c r="AC26" s="14">
        <v>2</v>
      </c>
      <c r="AD26" s="8">
        <v>1</v>
      </c>
      <c r="AE26" s="18" t="s">
        <v>3</v>
      </c>
    </row>
    <row r="27" spans="1:31" x14ac:dyDescent="0.25">
      <c r="A27" s="35">
        <v>26</v>
      </c>
      <c r="B27" s="8">
        <v>3</v>
      </c>
      <c r="C27" s="9">
        <v>2</v>
      </c>
      <c r="D27" s="11">
        <v>4</v>
      </c>
      <c r="E27" s="14">
        <v>1</v>
      </c>
      <c r="F27" s="8">
        <v>1</v>
      </c>
      <c r="G27" s="9">
        <v>2</v>
      </c>
      <c r="H27" s="11">
        <v>2</v>
      </c>
      <c r="I27" s="11">
        <v>2</v>
      </c>
      <c r="J27" s="8">
        <v>2</v>
      </c>
      <c r="K27" s="9">
        <v>2</v>
      </c>
      <c r="L27" s="11">
        <v>3</v>
      </c>
      <c r="M27" s="14">
        <v>3</v>
      </c>
      <c r="N27" s="8">
        <v>2</v>
      </c>
      <c r="O27" s="9">
        <v>2</v>
      </c>
      <c r="P27" s="11">
        <v>3</v>
      </c>
      <c r="Q27" s="14">
        <v>3</v>
      </c>
      <c r="R27" s="8">
        <v>3</v>
      </c>
      <c r="S27" s="9">
        <v>3</v>
      </c>
      <c r="T27" s="11">
        <v>3</v>
      </c>
      <c r="U27" s="14">
        <v>2</v>
      </c>
      <c r="V27" s="8">
        <v>3</v>
      </c>
      <c r="W27" s="11">
        <v>2</v>
      </c>
      <c r="X27" s="14">
        <v>3</v>
      </c>
      <c r="Y27" s="8">
        <v>3</v>
      </c>
      <c r="Z27" s="11">
        <v>3</v>
      </c>
      <c r="AA27" s="14">
        <v>2</v>
      </c>
      <c r="AB27" s="8">
        <v>2</v>
      </c>
      <c r="AC27" s="14">
        <v>3</v>
      </c>
      <c r="AD27" s="8">
        <v>1</v>
      </c>
      <c r="AE27" s="18" t="s">
        <v>21</v>
      </c>
    </row>
    <row r="28" spans="1:31" x14ac:dyDescent="0.25">
      <c r="A28" s="35">
        <v>27</v>
      </c>
      <c r="B28" s="8">
        <v>1</v>
      </c>
      <c r="C28" s="9">
        <v>5</v>
      </c>
      <c r="D28" s="11">
        <v>4</v>
      </c>
      <c r="E28" s="14">
        <v>1</v>
      </c>
      <c r="F28" s="8">
        <v>3</v>
      </c>
      <c r="G28" s="9">
        <v>4</v>
      </c>
      <c r="H28" s="11">
        <v>4</v>
      </c>
      <c r="I28" s="11">
        <v>2</v>
      </c>
      <c r="J28" s="8">
        <v>2</v>
      </c>
      <c r="K28" s="9">
        <v>5</v>
      </c>
      <c r="L28" s="11">
        <v>3</v>
      </c>
      <c r="M28" s="14">
        <v>4</v>
      </c>
      <c r="N28" s="8">
        <v>5</v>
      </c>
      <c r="O28" s="9">
        <v>4</v>
      </c>
      <c r="P28" s="11">
        <v>2</v>
      </c>
      <c r="Q28" s="14">
        <v>5</v>
      </c>
      <c r="R28" s="8">
        <v>2</v>
      </c>
      <c r="S28" s="9">
        <v>5</v>
      </c>
      <c r="T28" s="11">
        <v>4</v>
      </c>
      <c r="U28" s="14">
        <v>5</v>
      </c>
      <c r="V28" s="8">
        <v>2</v>
      </c>
      <c r="W28" s="11">
        <v>4</v>
      </c>
      <c r="X28" s="14">
        <v>5</v>
      </c>
      <c r="Y28" s="8">
        <v>2</v>
      </c>
      <c r="Z28" s="11">
        <v>4</v>
      </c>
      <c r="AA28" s="14">
        <v>5</v>
      </c>
      <c r="AB28" s="8">
        <v>1</v>
      </c>
      <c r="AC28" s="14">
        <v>4</v>
      </c>
      <c r="AD28" s="8">
        <v>5</v>
      </c>
      <c r="AE28" s="18" t="s">
        <v>3</v>
      </c>
    </row>
    <row r="29" spans="1:31" x14ac:dyDescent="0.25">
      <c r="A29" s="35">
        <v>28</v>
      </c>
      <c r="B29" s="8">
        <v>3</v>
      </c>
      <c r="C29" s="9">
        <v>1</v>
      </c>
      <c r="D29" s="11">
        <v>3</v>
      </c>
      <c r="E29" s="14">
        <v>2</v>
      </c>
      <c r="F29" s="8">
        <v>2</v>
      </c>
      <c r="G29" s="9">
        <v>4</v>
      </c>
      <c r="H29" s="11">
        <v>1</v>
      </c>
      <c r="I29" s="11">
        <v>1</v>
      </c>
      <c r="J29" s="8">
        <v>3</v>
      </c>
      <c r="K29" s="9">
        <v>2</v>
      </c>
      <c r="L29" s="11">
        <v>1</v>
      </c>
      <c r="M29" s="14">
        <v>1</v>
      </c>
      <c r="N29" s="8">
        <v>2</v>
      </c>
      <c r="O29" s="9">
        <v>2</v>
      </c>
      <c r="P29" s="11">
        <v>4</v>
      </c>
      <c r="Q29" s="14">
        <v>1</v>
      </c>
      <c r="R29" s="8">
        <v>4</v>
      </c>
      <c r="S29" s="9">
        <v>1</v>
      </c>
      <c r="T29" s="11">
        <v>2</v>
      </c>
      <c r="U29" s="14">
        <v>3</v>
      </c>
      <c r="V29" s="8">
        <v>1</v>
      </c>
      <c r="W29" s="11">
        <v>2</v>
      </c>
      <c r="X29" s="14">
        <v>3</v>
      </c>
      <c r="Y29" s="8">
        <v>5</v>
      </c>
      <c r="Z29" s="11">
        <v>2</v>
      </c>
      <c r="AA29" s="14">
        <v>2</v>
      </c>
      <c r="AB29" s="8">
        <v>1</v>
      </c>
      <c r="AC29" s="14">
        <v>1</v>
      </c>
      <c r="AD29" s="8">
        <v>2</v>
      </c>
      <c r="AE29" s="18" t="s">
        <v>3</v>
      </c>
    </row>
    <row r="30" spans="1:31" x14ac:dyDescent="0.25">
      <c r="A30" s="35">
        <v>29</v>
      </c>
      <c r="B30" s="8">
        <v>1</v>
      </c>
      <c r="C30" s="9">
        <v>2</v>
      </c>
      <c r="D30" s="11">
        <v>1</v>
      </c>
      <c r="E30" s="14">
        <v>1</v>
      </c>
      <c r="F30" s="8">
        <v>3</v>
      </c>
      <c r="G30" s="9">
        <v>2</v>
      </c>
      <c r="H30" s="11">
        <v>1</v>
      </c>
      <c r="I30" s="11">
        <v>1</v>
      </c>
      <c r="J30" s="8">
        <v>3</v>
      </c>
      <c r="K30" s="9">
        <v>3</v>
      </c>
      <c r="L30" s="11">
        <v>4</v>
      </c>
      <c r="M30" s="14">
        <v>1</v>
      </c>
      <c r="N30" s="8">
        <v>1</v>
      </c>
      <c r="O30" s="9">
        <v>1</v>
      </c>
      <c r="P30" s="11">
        <v>5</v>
      </c>
      <c r="Q30" s="14">
        <v>3</v>
      </c>
      <c r="R30" s="8">
        <v>2</v>
      </c>
      <c r="S30" s="9">
        <v>1</v>
      </c>
      <c r="T30" s="11">
        <v>1</v>
      </c>
      <c r="U30" s="14">
        <v>1</v>
      </c>
      <c r="V30" s="8">
        <v>3</v>
      </c>
      <c r="W30" s="11">
        <v>1</v>
      </c>
      <c r="X30" s="14">
        <v>5</v>
      </c>
      <c r="Y30" s="8">
        <v>5</v>
      </c>
      <c r="Z30" s="11">
        <v>1</v>
      </c>
      <c r="AA30" s="14">
        <v>1</v>
      </c>
      <c r="AB30" s="8">
        <v>1</v>
      </c>
      <c r="AC30" s="14">
        <v>1</v>
      </c>
      <c r="AD30" s="8">
        <v>5</v>
      </c>
      <c r="AE30" s="18" t="s">
        <v>21</v>
      </c>
    </row>
    <row r="31" spans="1:31" x14ac:dyDescent="0.25">
      <c r="A31" s="35">
        <v>30</v>
      </c>
      <c r="B31" s="8">
        <v>3</v>
      </c>
      <c r="C31" s="9">
        <v>2</v>
      </c>
      <c r="D31" s="11">
        <v>1</v>
      </c>
      <c r="E31" s="14">
        <v>3</v>
      </c>
      <c r="F31" s="8">
        <v>4</v>
      </c>
      <c r="G31" s="9">
        <v>4</v>
      </c>
      <c r="H31" s="11">
        <v>2</v>
      </c>
      <c r="I31" s="11">
        <v>4</v>
      </c>
      <c r="J31" s="8">
        <v>4</v>
      </c>
      <c r="K31" s="9">
        <v>1</v>
      </c>
      <c r="L31" s="11">
        <v>5</v>
      </c>
      <c r="M31" s="14">
        <v>4</v>
      </c>
      <c r="N31" s="8">
        <v>1</v>
      </c>
      <c r="O31" s="9">
        <v>4</v>
      </c>
      <c r="P31" s="11">
        <v>3</v>
      </c>
      <c r="Q31" s="14">
        <v>4</v>
      </c>
      <c r="R31" s="8">
        <v>4</v>
      </c>
      <c r="S31" s="9">
        <v>1</v>
      </c>
      <c r="T31" s="11">
        <v>3</v>
      </c>
      <c r="U31" s="14">
        <v>3</v>
      </c>
      <c r="V31" s="8">
        <v>4</v>
      </c>
      <c r="W31" s="11">
        <v>1</v>
      </c>
      <c r="X31" s="14">
        <v>1</v>
      </c>
      <c r="Y31" s="8">
        <v>4</v>
      </c>
      <c r="Z31" s="11">
        <v>1</v>
      </c>
      <c r="AA31" s="14">
        <v>4</v>
      </c>
      <c r="AB31" s="8">
        <v>1</v>
      </c>
      <c r="AC31" s="14">
        <v>4</v>
      </c>
      <c r="AD31" s="8">
        <v>1</v>
      </c>
      <c r="AE31" s="18" t="s">
        <v>3</v>
      </c>
    </row>
    <row r="32" spans="1:31" x14ac:dyDescent="0.25">
      <c r="A32" s="35">
        <v>31</v>
      </c>
      <c r="B32" s="8">
        <v>1</v>
      </c>
      <c r="C32" s="9">
        <v>3</v>
      </c>
      <c r="D32" s="11">
        <v>4</v>
      </c>
      <c r="E32" s="14">
        <v>1</v>
      </c>
      <c r="F32" s="8">
        <v>1</v>
      </c>
      <c r="G32" s="9">
        <v>3</v>
      </c>
      <c r="H32" s="11">
        <v>1</v>
      </c>
      <c r="I32" s="11">
        <v>1</v>
      </c>
      <c r="J32" s="8">
        <v>2</v>
      </c>
      <c r="K32" s="9">
        <v>2</v>
      </c>
      <c r="L32" s="11">
        <v>2</v>
      </c>
      <c r="M32" s="14">
        <v>3</v>
      </c>
      <c r="N32" s="8">
        <v>2</v>
      </c>
      <c r="O32" s="9">
        <v>2</v>
      </c>
      <c r="P32" s="11">
        <v>3</v>
      </c>
      <c r="Q32" s="14">
        <v>2</v>
      </c>
      <c r="R32" s="8">
        <v>3</v>
      </c>
      <c r="S32" s="9">
        <v>2</v>
      </c>
      <c r="T32" s="11">
        <v>3</v>
      </c>
      <c r="U32" s="14">
        <v>4</v>
      </c>
      <c r="V32" s="8">
        <v>2</v>
      </c>
      <c r="W32" s="11">
        <v>3</v>
      </c>
      <c r="X32" s="14">
        <v>2</v>
      </c>
      <c r="Y32" s="8">
        <v>2</v>
      </c>
      <c r="Z32" s="11">
        <v>3</v>
      </c>
      <c r="AA32" s="14">
        <v>4</v>
      </c>
      <c r="AB32" s="8">
        <v>2</v>
      </c>
      <c r="AC32" s="14">
        <v>4</v>
      </c>
      <c r="AD32" s="8">
        <v>2</v>
      </c>
      <c r="AE32" s="18" t="s">
        <v>3</v>
      </c>
    </row>
    <row r="33" spans="1:31" x14ac:dyDescent="0.25">
      <c r="A33" s="35">
        <v>32</v>
      </c>
      <c r="B33" s="8">
        <v>1</v>
      </c>
      <c r="C33" s="9">
        <v>4</v>
      </c>
      <c r="D33" s="11">
        <v>4</v>
      </c>
      <c r="E33" s="14">
        <v>1</v>
      </c>
      <c r="F33" s="8">
        <v>1</v>
      </c>
      <c r="G33" s="9">
        <v>1</v>
      </c>
      <c r="H33" s="11">
        <v>1</v>
      </c>
      <c r="I33" s="11">
        <v>1</v>
      </c>
      <c r="J33" s="8">
        <v>2</v>
      </c>
      <c r="K33" s="9">
        <v>1</v>
      </c>
      <c r="L33" s="11">
        <v>1</v>
      </c>
      <c r="M33" s="14">
        <v>2</v>
      </c>
      <c r="N33" s="8">
        <v>1</v>
      </c>
      <c r="O33" s="9">
        <v>3</v>
      </c>
      <c r="P33" s="11">
        <v>3</v>
      </c>
      <c r="Q33" s="14">
        <v>3</v>
      </c>
      <c r="R33" s="8">
        <v>2</v>
      </c>
      <c r="S33" s="9">
        <v>1</v>
      </c>
      <c r="T33" s="11">
        <v>1</v>
      </c>
      <c r="U33" s="14">
        <v>1</v>
      </c>
      <c r="V33" s="8">
        <v>1</v>
      </c>
      <c r="W33" s="11">
        <v>1</v>
      </c>
      <c r="X33" s="14">
        <v>3</v>
      </c>
      <c r="Y33" s="8">
        <v>2</v>
      </c>
      <c r="Z33" s="11">
        <v>2</v>
      </c>
      <c r="AA33" s="14">
        <v>2</v>
      </c>
      <c r="AB33" s="8">
        <v>1</v>
      </c>
      <c r="AC33" s="14">
        <v>3</v>
      </c>
      <c r="AD33" s="8">
        <v>2</v>
      </c>
      <c r="AE33" s="18" t="s">
        <v>3</v>
      </c>
    </row>
    <row r="34" spans="1:31" x14ac:dyDescent="0.25">
      <c r="A34" s="35">
        <v>33</v>
      </c>
      <c r="B34" s="8">
        <v>1</v>
      </c>
      <c r="C34" s="9">
        <v>3</v>
      </c>
      <c r="D34" s="11">
        <v>4</v>
      </c>
      <c r="E34" s="14">
        <v>2</v>
      </c>
      <c r="F34" s="8">
        <v>4</v>
      </c>
      <c r="G34" s="9">
        <v>3</v>
      </c>
      <c r="H34" s="11">
        <v>4</v>
      </c>
      <c r="I34" s="11">
        <v>1</v>
      </c>
      <c r="J34" s="8">
        <v>2</v>
      </c>
      <c r="K34" s="9">
        <v>1</v>
      </c>
      <c r="L34" s="11">
        <v>2</v>
      </c>
      <c r="M34" s="14">
        <v>3</v>
      </c>
      <c r="N34" s="8">
        <v>2</v>
      </c>
      <c r="O34" s="9">
        <v>3</v>
      </c>
      <c r="P34" s="11">
        <v>4</v>
      </c>
      <c r="Q34" s="14">
        <v>3</v>
      </c>
      <c r="R34" s="8">
        <v>3</v>
      </c>
      <c r="S34" s="9">
        <v>2</v>
      </c>
      <c r="T34" s="11">
        <v>3</v>
      </c>
      <c r="U34" s="14">
        <v>4</v>
      </c>
      <c r="V34" s="8">
        <v>2</v>
      </c>
      <c r="W34" s="11">
        <v>3</v>
      </c>
      <c r="X34" s="14">
        <v>2</v>
      </c>
      <c r="Y34" s="8">
        <v>3</v>
      </c>
      <c r="Z34" s="11">
        <v>4</v>
      </c>
      <c r="AA34" s="14">
        <v>3</v>
      </c>
      <c r="AB34" s="8">
        <v>2</v>
      </c>
      <c r="AC34" s="14">
        <v>4</v>
      </c>
      <c r="AD34" s="8">
        <v>4</v>
      </c>
      <c r="AE34" s="18" t="s">
        <v>3</v>
      </c>
    </row>
    <row r="35" spans="1:31" x14ac:dyDescent="0.25">
      <c r="A35" s="35">
        <v>34</v>
      </c>
      <c r="B35" s="8">
        <v>3</v>
      </c>
      <c r="C35" s="9">
        <v>2</v>
      </c>
      <c r="D35" s="11">
        <v>3</v>
      </c>
      <c r="E35" s="14">
        <v>3</v>
      </c>
      <c r="F35" s="8">
        <v>2</v>
      </c>
      <c r="G35" s="9">
        <v>3</v>
      </c>
      <c r="H35" s="11">
        <v>1</v>
      </c>
      <c r="I35" s="11">
        <v>4</v>
      </c>
      <c r="J35" s="8">
        <v>5</v>
      </c>
      <c r="K35" s="9">
        <v>3</v>
      </c>
      <c r="L35" s="11">
        <v>4</v>
      </c>
      <c r="M35" s="14">
        <v>3</v>
      </c>
      <c r="N35" s="8">
        <v>4</v>
      </c>
      <c r="O35" s="9">
        <v>2</v>
      </c>
      <c r="P35" s="11">
        <v>3</v>
      </c>
      <c r="Q35" s="14">
        <v>2</v>
      </c>
      <c r="R35" s="8">
        <v>5</v>
      </c>
      <c r="S35" s="9">
        <v>2</v>
      </c>
      <c r="T35" s="11">
        <v>3</v>
      </c>
      <c r="U35" s="14">
        <v>1</v>
      </c>
      <c r="V35" s="8">
        <v>4</v>
      </c>
      <c r="W35" s="11">
        <v>1</v>
      </c>
      <c r="X35" s="14">
        <v>1</v>
      </c>
      <c r="Y35" s="8">
        <v>3</v>
      </c>
      <c r="Z35" s="11">
        <v>1</v>
      </c>
      <c r="AA35" s="14">
        <v>3</v>
      </c>
      <c r="AB35" s="8">
        <v>2</v>
      </c>
      <c r="AC35" s="14">
        <v>1</v>
      </c>
      <c r="AD35" s="8">
        <v>4</v>
      </c>
      <c r="AE35" s="18" t="s">
        <v>21</v>
      </c>
    </row>
    <row r="36" spans="1:31" x14ac:dyDescent="0.25">
      <c r="A36" s="35">
        <v>35</v>
      </c>
      <c r="B36" s="8">
        <v>4</v>
      </c>
      <c r="C36" s="9">
        <v>3</v>
      </c>
      <c r="D36" s="11">
        <v>1</v>
      </c>
      <c r="E36" s="14">
        <v>1</v>
      </c>
      <c r="F36" s="8">
        <v>4</v>
      </c>
      <c r="G36" s="9">
        <v>2</v>
      </c>
      <c r="H36" s="11">
        <v>3</v>
      </c>
      <c r="I36" s="11">
        <v>2</v>
      </c>
      <c r="J36" s="8">
        <v>1</v>
      </c>
      <c r="K36" s="9">
        <v>3</v>
      </c>
      <c r="L36" s="11">
        <v>3</v>
      </c>
      <c r="M36" s="14">
        <v>5</v>
      </c>
      <c r="N36" s="8">
        <v>1</v>
      </c>
      <c r="O36" s="9">
        <v>3</v>
      </c>
      <c r="P36" s="11">
        <v>3</v>
      </c>
      <c r="Q36" s="14">
        <v>4</v>
      </c>
      <c r="R36" s="8">
        <v>3</v>
      </c>
      <c r="S36" s="9">
        <v>1</v>
      </c>
      <c r="T36" s="11">
        <v>3</v>
      </c>
      <c r="U36" s="14">
        <v>1</v>
      </c>
      <c r="V36" s="8">
        <v>3</v>
      </c>
      <c r="W36" s="11">
        <v>3</v>
      </c>
      <c r="X36" s="14">
        <v>1</v>
      </c>
      <c r="Y36" s="8">
        <v>3</v>
      </c>
      <c r="Z36" s="11">
        <v>5</v>
      </c>
      <c r="AA36" s="14">
        <v>5</v>
      </c>
      <c r="AB36" s="8">
        <v>1</v>
      </c>
      <c r="AC36" s="14">
        <v>1</v>
      </c>
      <c r="AD36" s="8">
        <v>1</v>
      </c>
      <c r="AE36" s="18" t="s">
        <v>3</v>
      </c>
    </row>
    <row r="37" spans="1:31" x14ac:dyDescent="0.25">
      <c r="A37" s="35">
        <v>36</v>
      </c>
      <c r="B37" s="8">
        <v>3</v>
      </c>
      <c r="C37" s="9">
        <v>5</v>
      </c>
      <c r="D37" s="11">
        <v>5</v>
      </c>
      <c r="E37" s="14">
        <v>1</v>
      </c>
      <c r="F37" s="8">
        <v>5</v>
      </c>
      <c r="G37" s="9">
        <v>4</v>
      </c>
      <c r="H37" s="11">
        <v>3</v>
      </c>
      <c r="I37" s="11">
        <v>5</v>
      </c>
      <c r="J37" s="8">
        <v>5</v>
      </c>
      <c r="K37" s="9">
        <v>5</v>
      </c>
      <c r="L37" s="11">
        <v>5</v>
      </c>
      <c r="M37" s="14">
        <v>4</v>
      </c>
      <c r="N37" s="8">
        <v>3</v>
      </c>
      <c r="O37" s="9">
        <v>4</v>
      </c>
      <c r="P37" s="11">
        <v>4</v>
      </c>
      <c r="Q37" s="14">
        <v>4</v>
      </c>
      <c r="R37" s="8">
        <v>5</v>
      </c>
      <c r="S37" s="9">
        <v>4</v>
      </c>
      <c r="T37" s="11">
        <v>4</v>
      </c>
      <c r="U37" s="14">
        <v>4</v>
      </c>
      <c r="V37" s="8">
        <v>4</v>
      </c>
      <c r="W37" s="11">
        <v>4</v>
      </c>
      <c r="X37" s="14">
        <v>4</v>
      </c>
      <c r="Y37" s="8">
        <v>4</v>
      </c>
      <c r="Z37" s="11">
        <v>5</v>
      </c>
      <c r="AA37" s="14">
        <v>4</v>
      </c>
      <c r="AB37" s="8">
        <v>4</v>
      </c>
      <c r="AC37" s="14">
        <v>5</v>
      </c>
      <c r="AD37" s="8">
        <v>5</v>
      </c>
      <c r="AE37" s="18" t="s">
        <v>21</v>
      </c>
    </row>
    <row r="38" spans="1:31" x14ac:dyDescent="0.25">
      <c r="A38" s="35">
        <v>37</v>
      </c>
      <c r="B38" s="8">
        <v>2</v>
      </c>
      <c r="C38" s="9">
        <v>2</v>
      </c>
      <c r="D38" s="11">
        <v>4</v>
      </c>
      <c r="E38" s="14">
        <v>2</v>
      </c>
      <c r="F38" s="8">
        <v>4</v>
      </c>
      <c r="G38" s="9">
        <v>2</v>
      </c>
      <c r="H38" s="11">
        <v>1</v>
      </c>
      <c r="I38" s="11">
        <v>2</v>
      </c>
      <c r="J38" s="8">
        <v>4</v>
      </c>
      <c r="K38" s="9">
        <v>4</v>
      </c>
      <c r="L38" s="11">
        <v>1</v>
      </c>
      <c r="M38" s="14">
        <v>2</v>
      </c>
      <c r="N38" s="8">
        <v>2</v>
      </c>
      <c r="O38" s="9">
        <v>1</v>
      </c>
      <c r="P38" s="11">
        <v>2</v>
      </c>
      <c r="Q38" s="14">
        <v>1</v>
      </c>
      <c r="R38" s="8">
        <v>2</v>
      </c>
      <c r="S38" s="9">
        <v>1</v>
      </c>
      <c r="T38" s="11">
        <v>2</v>
      </c>
      <c r="U38" s="14">
        <v>2</v>
      </c>
      <c r="V38" s="8">
        <v>2</v>
      </c>
      <c r="W38" s="11">
        <v>3</v>
      </c>
      <c r="X38" s="14">
        <v>2</v>
      </c>
      <c r="Y38" s="8">
        <v>2</v>
      </c>
      <c r="Z38" s="11">
        <v>2</v>
      </c>
      <c r="AA38" s="14">
        <v>1</v>
      </c>
      <c r="AB38" s="8">
        <v>2</v>
      </c>
      <c r="AC38" s="14">
        <v>3</v>
      </c>
      <c r="AD38" s="8">
        <v>1</v>
      </c>
      <c r="AE38" s="18" t="s">
        <v>3</v>
      </c>
    </row>
    <row r="39" spans="1:31" x14ac:dyDescent="0.25">
      <c r="A39" s="35">
        <v>38</v>
      </c>
      <c r="B39" s="8">
        <v>3</v>
      </c>
      <c r="C39" s="9">
        <v>2</v>
      </c>
      <c r="D39" s="11">
        <v>4</v>
      </c>
      <c r="E39" s="14">
        <v>1</v>
      </c>
      <c r="F39" s="8">
        <v>2</v>
      </c>
      <c r="G39" s="9">
        <v>1</v>
      </c>
      <c r="H39" s="11">
        <v>1</v>
      </c>
      <c r="I39" s="11">
        <v>3</v>
      </c>
      <c r="J39" s="8">
        <v>5</v>
      </c>
      <c r="K39" s="9">
        <v>2</v>
      </c>
      <c r="L39" s="11">
        <v>2</v>
      </c>
      <c r="M39" s="14">
        <v>1</v>
      </c>
      <c r="N39" s="8">
        <v>1</v>
      </c>
      <c r="O39" s="9">
        <v>1</v>
      </c>
      <c r="P39" s="11">
        <v>1</v>
      </c>
      <c r="Q39" s="14">
        <v>3</v>
      </c>
      <c r="R39" s="8">
        <v>3</v>
      </c>
      <c r="S39" s="9">
        <v>1</v>
      </c>
      <c r="T39" s="11">
        <v>3</v>
      </c>
      <c r="U39" s="14">
        <v>2</v>
      </c>
      <c r="V39" s="8">
        <v>1</v>
      </c>
      <c r="W39" s="11">
        <v>1</v>
      </c>
      <c r="X39" s="14">
        <v>5</v>
      </c>
      <c r="Y39" s="8">
        <v>4</v>
      </c>
      <c r="Z39" s="11">
        <v>2</v>
      </c>
      <c r="AA39" s="14">
        <v>2</v>
      </c>
      <c r="AB39" s="8">
        <v>1</v>
      </c>
      <c r="AC39" s="14">
        <v>5</v>
      </c>
      <c r="AD39" s="8">
        <v>3</v>
      </c>
      <c r="AE39" s="18" t="s">
        <v>3</v>
      </c>
    </row>
    <row r="40" spans="1:31" x14ac:dyDescent="0.25">
      <c r="A40" s="35">
        <v>39</v>
      </c>
      <c r="B40" s="8">
        <v>3</v>
      </c>
      <c r="C40" s="9">
        <v>3</v>
      </c>
      <c r="D40" s="11">
        <v>4</v>
      </c>
      <c r="E40" s="14">
        <v>1</v>
      </c>
      <c r="F40" s="8">
        <v>3</v>
      </c>
      <c r="G40" s="9">
        <v>2</v>
      </c>
      <c r="H40" s="11">
        <v>2</v>
      </c>
      <c r="I40" s="11">
        <v>1</v>
      </c>
      <c r="J40" s="8">
        <v>3</v>
      </c>
      <c r="K40" s="9">
        <v>2</v>
      </c>
      <c r="L40" s="11">
        <v>2</v>
      </c>
      <c r="M40" s="14">
        <v>2</v>
      </c>
      <c r="N40" s="8">
        <v>2</v>
      </c>
      <c r="O40" s="9">
        <v>3</v>
      </c>
      <c r="P40" s="11">
        <v>3</v>
      </c>
      <c r="Q40" s="14">
        <v>3</v>
      </c>
      <c r="R40" s="8">
        <v>3</v>
      </c>
      <c r="S40" s="9">
        <v>2</v>
      </c>
      <c r="T40" s="11">
        <v>2</v>
      </c>
      <c r="U40" s="14">
        <v>3</v>
      </c>
      <c r="V40" s="8">
        <v>2</v>
      </c>
      <c r="W40" s="11">
        <v>2</v>
      </c>
      <c r="X40" s="14">
        <v>3</v>
      </c>
      <c r="Y40" s="8">
        <v>2</v>
      </c>
      <c r="Z40" s="11">
        <v>3</v>
      </c>
      <c r="AA40" s="14">
        <v>2</v>
      </c>
      <c r="AB40" s="8">
        <v>2</v>
      </c>
      <c r="AC40" s="14">
        <v>3</v>
      </c>
      <c r="AD40" s="8">
        <v>1</v>
      </c>
      <c r="AE40" s="18" t="s">
        <v>3</v>
      </c>
    </row>
    <row r="41" spans="1:31" x14ac:dyDescent="0.25">
      <c r="A41" s="35">
        <v>40</v>
      </c>
      <c r="B41" s="8">
        <v>1</v>
      </c>
      <c r="C41" s="9">
        <v>1</v>
      </c>
      <c r="D41" s="11">
        <v>2</v>
      </c>
      <c r="E41" s="14">
        <v>1</v>
      </c>
      <c r="F41" s="8">
        <v>4</v>
      </c>
      <c r="G41" s="9">
        <v>4</v>
      </c>
      <c r="H41" s="11">
        <v>4</v>
      </c>
      <c r="I41" s="11">
        <v>3</v>
      </c>
      <c r="J41" s="8">
        <v>4</v>
      </c>
      <c r="K41" s="9">
        <v>1</v>
      </c>
      <c r="L41" s="11">
        <v>4</v>
      </c>
      <c r="M41" s="14">
        <v>4</v>
      </c>
      <c r="N41" s="8">
        <v>4</v>
      </c>
      <c r="O41" s="9">
        <v>4</v>
      </c>
      <c r="P41" s="11">
        <v>3</v>
      </c>
      <c r="Q41" s="14">
        <v>4</v>
      </c>
      <c r="R41" s="8">
        <v>4</v>
      </c>
      <c r="S41" s="9">
        <v>1</v>
      </c>
      <c r="T41" s="11">
        <v>1</v>
      </c>
      <c r="U41" s="14">
        <v>4</v>
      </c>
      <c r="V41" s="8">
        <v>2</v>
      </c>
      <c r="W41" s="11">
        <v>4</v>
      </c>
      <c r="X41" s="14">
        <v>4</v>
      </c>
      <c r="Y41" s="8">
        <v>1</v>
      </c>
      <c r="Z41" s="11">
        <v>2</v>
      </c>
      <c r="AA41" s="14">
        <v>4</v>
      </c>
      <c r="AB41" s="8">
        <v>4</v>
      </c>
      <c r="AC41" s="14">
        <v>2</v>
      </c>
      <c r="AD41" s="8">
        <v>4</v>
      </c>
      <c r="AE41" s="18" t="s">
        <v>3</v>
      </c>
    </row>
    <row r="42" spans="1:31" x14ac:dyDescent="0.25">
      <c r="A42" s="35">
        <v>41</v>
      </c>
      <c r="B42" s="8">
        <v>3</v>
      </c>
      <c r="C42" s="9">
        <v>2</v>
      </c>
      <c r="D42" s="11">
        <v>1</v>
      </c>
      <c r="E42" s="14">
        <v>1</v>
      </c>
      <c r="F42" s="8">
        <v>1</v>
      </c>
      <c r="G42" s="9">
        <v>2</v>
      </c>
      <c r="H42" s="11">
        <v>2</v>
      </c>
      <c r="I42" s="11">
        <v>3</v>
      </c>
      <c r="J42" s="8">
        <v>3</v>
      </c>
      <c r="K42" s="9">
        <v>2</v>
      </c>
      <c r="L42" s="11">
        <v>2</v>
      </c>
      <c r="M42" s="14">
        <v>2</v>
      </c>
      <c r="N42" s="8">
        <v>4</v>
      </c>
      <c r="O42" s="9">
        <v>2</v>
      </c>
      <c r="P42" s="11">
        <v>2</v>
      </c>
      <c r="Q42" s="14">
        <v>3</v>
      </c>
      <c r="R42" s="8">
        <v>2</v>
      </c>
      <c r="S42" s="9">
        <v>1</v>
      </c>
      <c r="T42" s="11">
        <v>1</v>
      </c>
      <c r="U42" s="14">
        <v>3</v>
      </c>
      <c r="V42" s="8">
        <v>2</v>
      </c>
      <c r="W42" s="11">
        <v>2</v>
      </c>
      <c r="X42" s="14">
        <v>1</v>
      </c>
      <c r="Y42" s="8">
        <v>3</v>
      </c>
      <c r="Z42" s="11">
        <v>1</v>
      </c>
      <c r="AA42" s="14">
        <v>4</v>
      </c>
      <c r="AB42" s="8">
        <v>3</v>
      </c>
      <c r="AC42" s="14">
        <v>3</v>
      </c>
      <c r="AD42" s="8">
        <v>1</v>
      </c>
      <c r="AE42" s="18" t="s">
        <v>3</v>
      </c>
    </row>
    <row r="43" spans="1:31" x14ac:dyDescent="0.25">
      <c r="A43" s="35">
        <v>42</v>
      </c>
      <c r="B43" s="8">
        <v>2</v>
      </c>
      <c r="C43" s="9">
        <v>2</v>
      </c>
      <c r="D43" s="11">
        <v>2</v>
      </c>
      <c r="E43" s="14">
        <v>1</v>
      </c>
      <c r="F43" s="8">
        <v>2</v>
      </c>
      <c r="G43" s="9">
        <v>3</v>
      </c>
      <c r="H43" s="11">
        <v>2</v>
      </c>
      <c r="I43" s="11">
        <v>2</v>
      </c>
      <c r="J43" s="8">
        <v>1</v>
      </c>
      <c r="K43" s="9">
        <v>4</v>
      </c>
      <c r="L43" s="11">
        <v>3</v>
      </c>
      <c r="M43" s="14">
        <v>4</v>
      </c>
      <c r="N43" s="8">
        <v>2</v>
      </c>
      <c r="O43" s="9">
        <v>3</v>
      </c>
      <c r="P43" s="11">
        <v>2</v>
      </c>
      <c r="Q43" s="14">
        <v>1</v>
      </c>
      <c r="R43" s="8">
        <v>1</v>
      </c>
      <c r="S43" s="9">
        <v>3</v>
      </c>
      <c r="T43" s="11">
        <v>3</v>
      </c>
      <c r="U43" s="14">
        <v>1</v>
      </c>
      <c r="V43" s="8">
        <v>2</v>
      </c>
      <c r="W43" s="11">
        <v>2</v>
      </c>
      <c r="X43" s="14">
        <v>2</v>
      </c>
      <c r="Y43" s="8">
        <v>3</v>
      </c>
      <c r="Z43" s="11">
        <v>2</v>
      </c>
      <c r="AA43" s="14">
        <v>2</v>
      </c>
      <c r="AB43" s="8">
        <v>4</v>
      </c>
      <c r="AC43" s="14">
        <v>1</v>
      </c>
      <c r="AD43" s="8">
        <v>2</v>
      </c>
      <c r="AE43" s="18" t="s">
        <v>3</v>
      </c>
    </row>
    <row r="44" spans="1:31" x14ac:dyDescent="0.25">
      <c r="A44" s="35">
        <v>43</v>
      </c>
      <c r="B44" s="8">
        <v>1</v>
      </c>
      <c r="C44" s="9">
        <v>2</v>
      </c>
      <c r="D44" s="11">
        <v>2</v>
      </c>
      <c r="E44" s="14">
        <v>2</v>
      </c>
      <c r="F44" s="8">
        <v>3</v>
      </c>
      <c r="G44" s="9">
        <v>2</v>
      </c>
      <c r="H44" s="11">
        <v>2</v>
      </c>
      <c r="I44" s="11">
        <v>1</v>
      </c>
      <c r="J44" s="8">
        <v>2</v>
      </c>
      <c r="K44" s="9">
        <v>2</v>
      </c>
      <c r="L44" s="11">
        <v>1</v>
      </c>
      <c r="M44" s="14">
        <v>3</v>
      </c>
      <c r="N44" s="8">
        <v>1</v>
      </c>
      <c r="O44" s="9">
        <v>2</v>
      </c>
      <c r="P44" s="11">
        <v>2</v>
      </c>
      <c r="Q44" s="14">
        <v>3</v>
      </c>
      <c r="R44" s="8">
        <v>2</v>
      </c>
      <c r="S44" s="9">
        <v>4</v>
      </c>
      <c r="T44" s="11">
        <v>2</v>
      </c>
      <c r="U44" s="14">
        <v>3</v>
      </c>
      <c r="V44" s="8">
        <v>2</v>
      </c>
      <c r="W44" s="11">
        <v>1</v>
      </c>
      <c r="X44" s="14">
        <v>1</v>
      </c>
      <c r="Y44" s="8">
        <v>2</v>
      </c>
      <c r="Z44" s="11">
        <v>2</v>
      </c>
      <c r="AA44" s="14">
        <v>2</v>
      </c>
      <c r="AB44" s="8">
        <v>1</v>
      </c>
      <c r="AC44" s="14">
        <v>3</v>
      </c>
      <c r="AD44" s="8">
        <v>2</v>
      </c>
      <c r="AE44" s="18" t="s">
        <v>21</v>
      </c>
    </row>
    <row r="45" spans="1:31" x14ac:dyDescent="0.25">
      <c r="A45" s="35">
        <v>44</v>
      </c>
      <c r="B45" s="8">
        <v>2</v>
      </c>
      <c r="C45" s="9">
        <v>2</v>
      </c>
      <c r="D45" s="11">
        <v>2</v>
      </c>
      <c r="E45" s="14">
        <v>3</v>
      </c>
      <c r="F45" s="8">
        <v>2</v>
      </c>
      <c r="G45" s="9">
        <v>3</v>
      </c>
      <c r="H45" s="11">
        <v>3</v>
      </c>
      <c r="I45" s="11">
        <v>2</v>
      </c>
      <c r="J45" s="8">
        <v>2</v>
      </c>
      <c r="K45" s="9">
        <v>3</v>
      </c>
      <c r="L45" s="11">
        <v>2</v>
      </c>
      <c r="M45" s="14">
        <v>3</v>
      </c>
      <c r="N45" s="8">
        <v>2</v>
      </c>
      <c r="O45" s="9">
        <v>3</v>
      </c>
      <c r="P45" s="11">
        <v>3</v>
      </c>
      <c r="Q45" s="14">
        <v>4</v>
      </c>
      <c r="R45" s="8">
        <v>2</v>
      </c>
      <c r="S45" s="9">
        <v>2</v>
      </c>
      <c r="T45" s="11">
        <v>1</v>
      </c>
      <c r="U45" s="14">
        <v>1</v>
      </c>
      <c r="V45" s="8">
        <v>3</v>
      </c>
      <c r="W45" s="11">
        <v>2</v>
      </c>
      <c r="X45" s="14">
        <v>2</v>
      </c>
      <c r="Y45" s="8">
        <v>2</v>
      </c>
      <c r="Z45" s="11">
        <v>2</v>
      </c>
      <c r="AA45" s="14">
        <v>2</v>
      </c>
      <c r="AB45" s="8">
        <v>1</v>
      </c>
      <c r="AC45" s="14">
        <v>2</v>
      </c>
      <c r="AD45" s="8">
        <v>1</v>
      </c>
      <c r="AE45" s="18" t="s">
        <v>3</v>
      </c>
    </row>
    <row r="46" spans="1:31" x14ac:dyDescent="0.25">
      <c r="A46" s="35">
        <v>45</v>
      </c>
      <c r="B46" s="8">
        <v>3</v>
      </c>
      <c r="C46" s="9">
        <v>5</v>
      </c>
      <c r="D46" s="11">
        <v>5</v>
      </c>
      <c r="E46" s="14">
        <v>2</v>
      </c>
      <c r="F46" s="8">
        <v>5</v>
      </c>
      <c r="G46" s="9">
        <v>3</v>
      </c>
      <c r="H46" s="11">
        <v>3</v>
      </c>
      <c r="I46" s="11">
        <v>3</v>
      </c>
      <c r="J46" s="8">
        <v>3</v>
      </c>
      <c r="K46" s="9">
        <v>4</v>
      </c>
      <c r="L46" s="11">
        <v>5</v>
      </c>
      <c r="M46" s="14">
        <v>3</v>
      </c>
      <c r="N46" s="8">
        <v>3</v>
      </c>
      <c r="O46" s="9">
        <v>3</v>
      </c>
      <c r="P46" s="11">
        <v>3</v>
      </c>
      <c r="Q46" s="14">
        <v>5</v>
      </c>
      <c r="R46" s="8">
        <v>1</v>
      </c>
      <c r="S46" s="9">
        <v>2</v>
      </c>
      <c r="T46" s="11">
        <v>4</v>
      </c>
      <c r="U46" s="14">
        <v>5</v>
      </c>
      <c r="V46" s="8">
        <v>5</v>
      </c>
      <c r="W46" s="11">
        <v>3</v>
      </c>
      <c r="X46" s="14">
        <v>5</v>
      </c>
      <c r="Y46" s="8">
        <v>4</v>
      </c>
      <c r="Z46" s="11">
        <v>5</v>
      </c>
      <c r="AA46" s="14">
        <v>5</v>
      </c>
      <c r="AB46" s="8">
        <v>1</v>
      </c>
      <c r="AC46" s="14">
        <v>5</v>
      </c>
      <c r="AD46" s="8">
        <v>5</v>
      </c>
      <c r="AE46" s="18" t="s">
        <v>21</v>
      </c>
    </row>
    <row r="47" spans="1:31" x14ac:dyDescent="0.25">
      <c r="A47" s="35">
        <v>46</v>
      </c>
      <c r="B47" s="8">
        <v>3</v>
      </c>
      <c r="C47" s="9">
        <v>3</v>
      </c>
      <c r="D47" s="11">
        <v>3</v>
      </c>
      <c r="E47" s="14">
        <v>3</v>
      </c>
      <c r="F47" s="8">
        <v>2</v>
      </c>
      <c r="G47" s="9">
        <v>3</v>
      </c>
      <c r="H47" s="11">
        <v>2</v>
      </c>
      <c r="I47" s="11">
        <v>2</v>
      </c>
      <c r="J47" s="8">
        <v>4</v>
      </c>
      <c r="K47" s="9">
        <v>2</v>
      </c>
      <c r="L47" s="11">
        <v>2</v>
      </c>
      <c r="M47" s="14">
        <v>2</v>
      </c>
      <c r="N47" s="8">
        <v>2</v>
      </c>
      <c r="O47" s="9">
        <v>2</v>
      </c>
      <c r="P47" s="11">
        <v>2</v>
      </c>
      <c r="Q47" s="14">
        <v>3</v>
      </c>
      <c r="R47" s="8">
        <v>2</v>
      </c>
      <c r="S47" s="9">
        <v>2</v>
      </c>
      <c r="T47" s="11">
        <v>2</v>
      </c>
      <c r="U47" s="14">
        <v>3</v>
      </c>
      <c r="V47" s="8">
        <v>3</v>
      </c>
      <c r="W47" s="11">
        <v>2</v>
      </c>
      <c r="X47" s="14">
        <v>4</v>
      </c>
      <c r="Y47" s="8">
        <v>1</v>
      </c>
      <c r="Z47" s="11">
        <v>3</v>
      </c>
      <c r="AA47" s="14">
        <v>3</v>
      </c>
      <c r="AB47" s="8">
        <v>1</v>
      </c>
      <c r="AC47" s="14">
        <v>4</v>
      </c>
      <c r="AD47" s="8">
        <v>2</v>
      </c>
      <c r="AE47" s="18" t="s">
        <v>3</v>
      </c>
    </row>
    <row r="48" spans="1:31" x14ac:dyDescent="0.25">
      <c r="A48" s="35">
        <v>47</v>
      </c>
      <c r="B48" s="8">
        <v>3</v>
      </c>
      <c r="C48" s="9">
        <v>5</v>
      </c>
      <c r="D48" s="11">
        <v>5</v>
      </c>
      <c r="E48" s="14">
        <v>3</v>
      </c>
      <c r="F48" s="8">
        <v>4</v>
      </c>
      <c r="G48" s="9">
        <v>2</v>
      </c>
      <c r="H48" s="11">
        <v>4</v>
      </c>
      <c r="I48" s="11">
        <v>4</v>
      </c>
      <c r="J48" s="8">
        <v>5</v>
      </c>
      <c r="K48" s="9">
        <v>2</v>
      </c>
      <c r="L48" s="11">
        <v>3</v>
      </c>
      <c r="M48" s="14">
        <v>4</v>
      </c>
      <c r="N48" s="8">
        <v>2</v>
      </c>
      <c r="O48" s="9">
        <v>3</v>
      </c>
      <c r="P48" s="11">
        <v>2</v>
      </c>
      <c r="Q48" s="14">
        <v>4</v>
      </c>
      <c r="R48" s="8">
        <v>5</v>
      </c>
      <c r="S48" s="9">
        <v>4</v>
      </c>
      <c r="T48" s="11">
        <v>4</v>
      </c>
      <c r="U48" s="14">
        <v>4</v>
      </c>
      <c r="V48" s="8">
        <v>3</v>
      </c>
      <c r="W48" s="11">
        <v>5</v>
      </c>
      <c r="X48" s="14">
        <v>4</v>
      </c>
      <c r="Y48" s="8">
        <v>3</v>
      </c>
      <c r="Z48" s="11">
        <v>5</v>
      </c>
      <c r="AA48" s="14">
        <v>4</v>
      </c>
      <c r="AB48" s="8">
        <v>4</v>
      </c>
      <c r="AC48" s="14">
        <v>5</v>
      </c>
      <c r="AD48" s="8">
        <v>5</v>
      </c>
      <c r="AE48" s="18" t="s">
        <v>3</v>
      </c>
    </row>
    <row r="49" spans="1:31" x14ac:dyDescent="0.25">
      <c r="A49" s="35">
        <v>48</v>
      </c>
      <c r="B49" s="8">
        <v>1</v>
      </c>
      <c r="C49" s="9">
        <v>4</v>
      </c>
      <c r="D49" s="11">
        <v>5</v>
      </c>
      <c r="E49" s="14">
        <v>1</v>
      </c>
      <c r="F49" s="8">
        <v>1</v>
      </c>
      <c r="G49" s="9">
        <v>3</v>
      </c>
      <c r="H49" s="11">
        <v>4</v>
      </c>
      <c r="I49" s="11">
        <v>4</v>
      </c>
      <c r="J49" s="8">
        <v>4</v>
      </c>
      <c r="K49" s="9">
        <v>4</v>
      </c>
      <c r="L49" s="11">
        <v>5</v>
      </c>
      <c r="M49" s="14">
        <v>5</v>
      </c>
      <c r="N49" s="8">
        <v>2</v>
      </c>
      <c r="O49" s="9">
        <v>4</v>
      </c>
      <c r="P49" s="11">
        <v>5</v>
      </c>
      <c r="Q49" s="14">
        <v>4</v>
      </c>
      <c r="R49" s="8">
        <v>1</v>
      </c>
      <c r="S49" s="9">
        <v>1</v>
      </c>
      <c r="T49" s="11">
        <v>1</v>
      </c>
      <c r="U49" s="14">
        <v>1</v>
      </c>
      <c r="V49" s="8">
        <v>1</v>
      </c>
      <c r="W49" s="11">
        <v>4</v>
      </c>
      <c r="X49" s="14">
        <v>4</v>
      </c>
      <c r="Y49" s="8">
        <v>1</v>
      </c>
      <c r="Z49" s="11">
        <v>3</v>
      </c>
      <c r="AA49" s="14">
        <v>1</v>
      </c>
      <c r="AB49" s="8">
        <v>1</v>
      </c>
      <c r="AC49" s="14">
        <v>4</v>
      </c>
      <c r="AD49" s="8">
        <v>1</v>
      </c>
      <c r="AE49" s="25" t="s">
        <v>21</v>
      </c>
    </row>
    <row r="50" spans="1:31" x14ac:dyDescent="0.25">
      <c r="A50" s="35">
        <v>49</v>
      </c>
      <c r="B50" s="8">
        <v>3</v>
      </c>
      <c r="C50" s="9">
        <v>3</v>
      </c>
      <c r="D50" s="11">
        <v>3</v>
      </c>
      <c r="E50" s="14">
        <v>2</v>
      </c>
      <c r="F50" s="8">
        <v>5</v>
      </c>
      <c r="G50" s="9">
        <v>2</v>
      </c>
      <c r="H50" s="11">
        <v>2</v>
      </c>
      <c r="I50" s="11">
        <v>1</v>
      </c>
      <c r="J50" s="8">
        <v>5</v>
      </c>
      <c r="K50" s="9">
        <v>2</v>
      </c>
      <c r="L50" s="11">
        <v>4</v>
      </c>
      <c r="M50" s="14">
        <v>1</v>
      </c>
      <c r="N50" s="8">
        <v>2</v>
      </c>
      <c r="O50" s="9">
        <v>2</v>
      </c>
      <c r="P50" s="11">
        <v>3</v>
      </c>
      <c r="Q50" s="14">
        <v>2</v>
      </c>
      <c r="R50" s="8">
        <v>4</v>
      </c>
      <c r="S50" s="9">
        <v>1</v>
      </c>
      <c r="T50" s="11">
        <v>2</v>
      </c>
      <c r="U50" s="14">
        <v>1</v>
      </c>
      <c r="V50" s="8">
        <v>4</v>
      </c>
      <c r="W50" s="11">
        <v>4</v>
      </c>
      <c r="X50" s="14">
        <v>2</v>
      </c>
      <c r="Y50" s="8">
        <v>2</v>
      </c>
      <c r="Z50" s="11">
        <v>1</v>
      </c>
      <c r="AA50" s="14">
        <v>1</v>
      </c>
      <c r="AB50" s="8">
        <v>2</v>
      </c>
      <c r="AC50" s="14">
        <v>3</v>
      </c>
      <c r="AD50" s="8">
        <v>3</v>
      </c>
      <c r="AE50" s="18" t="s">
        <v>3</v>
      </c>
    </row>
    <row r="51" spans="1:31" x14ac:dyDescent="0.25">
      <c r="A51" s="35">
        <v>50</v>
      </c>
      <c r="B51" s="8">
        <v>1</v>
      </c>
      <c r="C51" s="9">
        <v>1</v>
      </c>
      <c r="D51" s="11">
        <v>4</v>
      </c>
      <c r="E51" s="14">
        <v>1</v>
      </c>
      <c r="F51" s="8">
        <v>2</v>
      </c>
      <c r="G51" s="9">
        <v>4</v>
      </c>
      <c r="H51" s="11">
        <v>3</v>
      </c>
      <c r="I51" s="11">
        <v>2</v>
      </c>
      <c r="J51" s="8">
        <v>4</v>
      </c>
      <c r="K51" s="9">
        <v>2</v>
      </c>
      <c r="L51" s="11">
        <v>1</v>
      </c>
      <c r="M51" s="14">
        <v>1</v>
      </c>
      <c r="N51" s="8">
        <v>2</v>
      </c>
      <c r="O51" s="9">
        <v>2</v>
      </c>
      <c r="P51" s="11">
        <v>2</v>
      </c>
      <c r="Q51" s="14">
        <v>1</v>
      </c>
      <c r="R51" s="8">
        <v>1</v>
      </c>
      <c r="S51" s="9">
        <v>1</v>
      </c>
      <c r="T51" s="11">
        <v>2</v>
      </c>
      <c r="U51" s="14">
        <v>1</v>
      </c>
      <c r="V51" s="8">
        <v>1</v>
      </c>
      <c r="W51" s="11">
        <v>2</v>
      </c>
      <c r="X51" s="14">
        <v>1</v>
      </c>
      <c r="Y51" s="8">
        <v>4</v>
      </c>
      <c r="Z51" s="11">
        <v>1</v>
      </c>
      <c r="AA51" s="14">
        <v>1</v>
      </c>
      <c r="AB51" s="8">
        <v>1</v>
      </c>
      <c r="AC51" s="14">
        <v>2</v>
      </c>
      <c r="AD51" s="8">
        <v>1</v>
      </c>
      <c r="AE51" s="18" t="s">
        <v>21</v>
      </c>
    </row>
    <row r="52" spans="1:31" x14ac:dyDescent="0.25">
      <c r="A52" s="35">
        <v>51</v>
      </c>
      <c r="B52" s="8">
        <v>1</v>
      </c>
      <c r="C52" s="9">
        <v>4</v>
      </c>
      <c r="D52" s="11">
        <v>4</v>
      </c>
      <c r="E52" s="14">
        <v>1</v>
      </c>
      <c r="F52" s="8">
        <v>1</v>
      </c>
      <c r="G52" s="9">
        <v>4</v>
      </c>
      <c r="H52" s="11">
        <v>4</v>
      </c>
      <c r="I52" s="11">
        <v>1</v>
      </c>
      <c r="J52" s="8">
        <v>1</v>
      </c>
      <c r="K52" s="9">
        <v>1</v>
      </c>
      <c r="L52" s="11">
        <v>1</v>
      </c>
      <c r="M52" s="14">
        <v>1</v>
      </c>
      <c r="N52" s="8">
        <v>2</v>
      </c>
      <c r="O52" s="9">
        <v>2</v>
      </c>
      <c r="P52" s="11">
        <v>5</v>
      </c>
      <c r="Q52" s="14">
        <v>4</v>
      </c>
      <c r="R52" s="8">
        <v>1</v>
      </c>
      <c r="S52" s="9">
        <v>3</v>
      </c>
      <c r="T52" s="11">
        <v>1</v>
      </c>
      <c r="U52" s="14">
        <v>1</v>
      </c>
      <c r="V52" s="8">
        <v>1</v>
      </c>
      <c r="W52" s="11">
        <v>1</v>
      </c>
      <c r="X52" s="14">
        <v>2</v>
      </c>
      <c r="Y52" s="8">
        <v>1</v>
      </c>
      <c r="Z52" s="11">
        <v>1</v>
      </c>
      <c r="AA52" s="14">
        <v>1</v>
      </c>
      <c r="AB52" s="8">
        <v>1</v>
      </c>
      <c r="AC52" s="14">
        <v>4</v>
      </c>
      <c r="AD52" s="8">
        <v>1</v>
      </c>
      <c r="AE52" s="18" t="s">
        <v>21</v>
      </c>
    </row>
    <row r="53" spans="1:31" x14ac:dyDescent="0.25">
      <c r="A53" s="35">
        <v>52</v>
      </c>
      <c r="B53" s="8">
        <v>4</v>
      </c>
      <c r="C53" s="9">
        <v>5</v>
      </c>
      <c r="D53" s="11">
        <v>5</v>
      </c>
      <c r="E53" s="14">
        <v>1</v>
      </c>
      <c r="F53" s="8">
        <v>4</v>
      </c>
      <c r="G53" s="9">
        <v>1</v>
      </c>
      <c r="H53" s="11">
        <v>4</v>
      </c>
      <c r="I53" s="11">
        <v>5</v>
      </c>
      <c r="J53" s="8">
        <v>4</v>
      </c>
      <c r="K53" s="9">
        <v>4</v>
      </c>
      <c r="L53" s="11">
        <v>1</v>
      </c>
      <c r="M53" s="14">
        <v>2</v>
      </c>
      <c r="N53" s="8">
        <v>1</v>
      </c>
      <c r="O53" s="9">
        <v>4</v>
      </c>
      <c r="P53" s="11">
        <v>5</v>
      </c>
      <c r="Q53" s="14">
        <v>5</v>
      </c>
      <c r="R53" s="8">
        <v>1</v>
      </c>
      <c r="S53" s="9">
        <v>4</v>
      </c>
      <c r="T53" s="11">
        <v>1</v>
      </c>
      <c r="U53" s="14">
        <v>4</v>
      </c>
      <c r="V53" s="8">
        <v>1</v>
      </c>
      <c r="W53" s="11">
        <v>2</v>
      </c>
      <c r="X53" s="14">
        <v>4</v>
      </c>
      <c r="Y53" s="8">
        <v>1</v>
      </c>
      <c r="Z53" s="11">
        <v>4</v>
      </c>
      <c r="AA53" s="14">
        <v>5</v>
      </c>
      <c r="AB53" s="8">
        <v>1</v>
      </c>
      <c r="AC53" s="14">
        <v>2</v>
      </c>
      <c r="AD53" s="8">
        <v>4</v>
      </c>
      <c r="AE53" s="18" t="s">
        <v>21</v>
      </c>
    </row>
    <row r="54" spans="1:31" x14ac:dyDescent="0.25">
      <c r="A54" s="35">
        <v>53</v>
      </c>
      <c r="B54" s="8">
        <v>3</v>
      </c>
      <c r="C54" s="9">
        <v>4</v>
      </c>
      <c r="D54" s="11">
        <v>5</v>
      </c>
      <c r="E54" s="14">
        <v>2</v>
      </c>
      <c r="F54" s="8">
        <v>3</v>
      </c>
      <c r="G54" s="9">
        <v>2</v>
      </c>
      <c r="H54" s="11">
        <v>5</v>
      </c>
      <c r="I54" s="11">
        <v>3</v>
      </c>
      <c r="J54" s="8">
        <v>2</v>
      </c>
      <c r="K54" s="9">
        <v>4</v>
      </c>
      <c r="L54" s="11">
        <v>4</v>
      </c>
      <c r="M54" s="14">
        <v>1</v>
      </c>
      <c r="N54" s="8">
        <v>4</v>
      </c>
      <c r="O54" s="9">
        <v>2</v>
      </c>
      <c r="P54" s="11">
        <v>3</v>
      </c>
      <c r="Q54" s="14">
        <v>4</v>
      </c>
      <c r="R54" s="8">
        <v>3</v>
      </c>
      <c r="S54" s="9">
        <v>3</v>
      </c>
      <c r="T54" s="11">
        <v>3</v>
      </c>
      <c r="U54" s="14">
        <v>2</v>
      </c>
      <c r="V54" s="8">
        <v>3</v>
      </c>
      <c r="W54" s="11">
        <v>1</v>
      </c>
      <c r="X54" s="14">
        <v>5</v>
      </c>
      <c r="Y54" s="8">
        <v>5</v>
      </c>
      <c r="Z54" s="11">
        <v>3</v>
      </c>
      <c r="AA54" s="14">
        <v>2</v>
      </c>
      <c r="AB54" s="8">
        <v>1</v>
      </c>
      <c r="AC54" s="14">
        <v>5</v>
      </c>
      <c r="AD54" s="8">
        <v>2</v>
      </c>
      <c r="AE54" s="18" t="s">
        <v>21</v>
      </c>
    </row>
    <row r="55" spans="1:31" x14ac:dyDescent="0.25">
      <c r="A55" s="35">
        <v>54</v>
      </c>
      <c r="B55" s="8">
        <v>3</v>
      </c>
      <c r="C55" s="9">
        <v>4</v>
      </c>
      <c r="D55" s="11">
        <v>4</v>
      </c>
      <c r="E55" s="14">
        <v>1</v>
      </c>
      <c r="F55" s="8">
        <v>3</v>
      </c>
      <c r="G55" s="9">
        <v>4</v>
      </c>
      <c r="H55" s="11">
        <v>3</v>
      </c>
      <c r="I55" s="11">
        <v>4</v>
      </c>
      <c r="J55" s="8">
        <v>3</v>
      </c>
      <c r="K55" s="9">
        <v>3</v>
      </c>
      <c r="L55" s="11">
        <v>4</v>
      </c>
      <c r="M55" s="14">
        <v>4</v>
      </c>
      <c r="N55" s="8">
        <v>3</v>
      </c>
      <c r="O55" s="9">
        <v>3</v>
      </c>
      <c r="P55" s="11">
        <v>5</v>
      </c>
      <c r="Q55" s="14">
        <v>3</v>
      </c>
      <c r="R55" s="8">
        <v>3</v>
      </c>
      <c r="S55" s="9">
        <v>3</v>
      </c>
      <c r="T55" s="11">
        <v>3</v>
      </c>
      <c r="U55" s="14">
        <v>3</v>
      </c>
      <c r="V55" s="8">
        <v>2</v>
      </c>
      <c r="W55" s="11">
        <v>2</v>
      </c>
      <c r="X55" s="14">
        <v>3</v>
      </c>
      <c r="Y55" s="8">
        <v>5</v>
      </c>
      <c r="Z55" s="11">
        <v>3</v>
      </c>
      <c r="AA55" s="14">
        <v>3</v>
      </c>
      <c r="AB55" s="8">
        <v>1</v>
      </c>
      <c r="AC55" s="14">
        <v>1</v>
      </c>
      <c r="AD55" s="8">
        <v>3</v>
      </c>
      <c r="AE55" s="18" t="s">
        <v>21</v>
      </c>
    </row>
    <row r="56" spans="1:31" x14ac:dyDescent="0.25">
      <c r="A56" s="35">
        <v>55</v>
      </c>
      <c r="B56" s="8">
        <v>1</v>
      </c>
      <c r="C56" s="9">
        <v>1</v>
      </c>
      <c r="D56" s="11">
        <v>2</v>
      </c>
      <c r="E56" s="14">
        <v>1</v>
      </c>
      <c r="F56" s="8">
        <v>1</v>
      </c>
      <c r="G56" s="9">
        <v>2</v>
      </c>
      <c r="H56" s="11">
        <v>1</v>
      </c>
      <c r="I56" s="11">
        <v>2</v>
      </c>
      <c r="J56" s="8">
        <v>2</v>
      </c>
      <c r="K56" s="9">
        <v>1</v>
      </c>
      <c r="L56" s="11">
        <v>1</v>
      </c>
      <c r="M56" s="14">
        <v>3</v>
      </c>
      <c r="N56" s="8">
        <v>3</v>
      </c>
      <c r="O56" s="9">
        <v>1</v>
      </c>
      <c r="P56" s="11">
        <v>2</v>
      </c>
      <c r="Q56" s="14">
        <v>2</v>
      </c>
      <c r="R56" s="8">
        <v>2</v>
      </c>
      <c r="S56" s="9">
        <v>1</v>
      </c>
      <c r="T56" s="11">
        <v>2</v>
      </c>
      <c r="U56" s="14">
        <v>1</v>
      </c>
      <c r="V56" s="8">
        <v>2</v>
      </c>
      <c r="W56" s="11">
        <v>1</v>
      </c>
      <c r="X56" s="14">
        <v>5</v>
      </c>
      <c r="Y56" s="8">
        <v>2</v>
      </c>
      <c r="Z56" s="11">
        <v>1</v>
      </c>
      <c r="AA56" s="14">
        <v>1</v>
      </c>
      <c r="AB56" s="8">
        <v>1</v>
      </c>
      <c r="AC56" s="14">
        <v>4</v>
      </c>
      <c r="AD56" s="8">
        <v>1</v>
      </c>
      <c r="AE56" s="18" t="s">
        <v>3</v>
      </c>
    </row>
    <row r="57" spans="1:31" x14ac:dyDescent="0.25">
      <c r="A57" s="35">
        <v>56</v>
      </c>
      <c r="B57" s="8">
        <v>2</v>
      </c>
      <c r="C57" s="9">
        <v>2</v>
      </c>
      <c r="D57" s="11">
        <v>5</v>
      </c>
      <c r="E57" s="14">
        <v>1</v>
      </c>
      <c r="F57" s="8">
        <v>1</v>
      </c>
      <c r="G57" s="9">
        <v>2</v>
      </c>
      <c r="H57" s="11">
        <v>1</v>
      </c>
      <c r="I57" s="11">
        <v>5</v>
      </c>
      <c r="J57" s="8">
        <v>3</v>
      </c>
      <c r="K57" s="9">
        <v>2</v>
      </c>
      <c r="L57" s="11">
        <v>1</v>
      </c>
      <c r="M57" s="14">
        <v>3</v>
      </c>
      <c r="N57" s="8">
        <v>1</v>
      </c>
      <c r="O57" s="9">
        <v>2</v>
      </c>
      <c r="P57" s="11">
        <v>3</v>
      </c>
      <c r="Q57" s="14">
        <v>4</v>
      </c>
      <c r="R57" s="8">
        <v>3</v>
      </c>
      <c r="S57" s="9">
        <v>1</v>
      </c>
      <c r="T57" s="11">
        <v>1</v>
      </c>
      <c r="U57" s="14">
        <v>4</v>
      </c>
      <c r="V57" s="8">
        <v>4</v>
      </c>
      <c r="W57" s="11">
        <v>1</v>
      </c>
      <c r="X57" s="14">
        <v>3</v>
      </c>
      <c r="Y57" s="8">
        <v>5</v>
      </c>
      <c r="Z57" s="11">
        <v>1</v>
      </c>
      <c r="AA57" s="14">
        <v>4</v>
      </c>
      <c r="AB57" s="8">
        <v>1</v>
      </c>
      <c r="AC57" s="14">
        <v>4</v>
      </c>
      <c r="AD57" s="8">
        <v>1</v>
      </c>
      <c r="AE57" s="18" t="s">
        <v>21</v>
      </c>
    </row>
    <row r="58" spans="1:31" x14ac:dyDescent="0.25">
      <c r="A58" s="35">
        <v>57</v>
      </c>
      <c r="B58" s="8">
        <v>1</v>
      </c>
      <c r="C58" s="9">
        <v>3</v>
      </c>
      <c r="D58" s="11">
        <v>2</v>
      </c>
      <c r="E58" s="14">
        <v>3</v>
      </c>
      <c r="F58" s="8">
        <v>2</v>
      </c>
      <c r="G58" s="9">
        <v>4</v>
      </c>
      <c r="H58" s="11">
        <v>2</v>
      </c>
      <c r="I58" s="11">
        <v>1</v>
      </c>
      <c r="J58" s="8">
        <v>5</v>
      </c>
      <c r="K58" s="9">
        <v>3</v>
      </c>
      <c r="L58" s="11">
        <v>2</v>
      </c>
      <c r="M58" s="14">
        <v>3</v>
      </c>
      <c r="N58" s="8">
        <v>2</v>
      </c>
      <c r="O58" s="9">
        <v>1</v>
      </c>
      <c r="P58" s="11">
        <v>1</v>
      </c>
      <c r="Q58" s="14">
        <v>2</v>
      </c>
      <c r="R58" s="8">
        <v>2</v>
      </c>
      <c r="S58" s="9">
        <v>3</v>
      </c>
      <c r="T58" s="11">
        <v>1</v>
      </c>
      <c r="U58" s="14">
        <v>1</v>
      </c>
      <c r="V58" s="8">
        <v>1</v>
      </c>
      <c r="W58" s="11">
        <v>1</v>
      </c>
      <c r="X58" s="14">
        <v>1</v>
      </c>
      <c r="Y58" s="8">
        <v>1</v>
      </c>
      <c r="Z58" s="11">
        <v>1</v>
      </c>
      <c r="AA58" s="14">
        <v>1</v>
      </c>
      <c r="AB58" s="8">
        <v>1</v>
      </c>
      <c r="AC58" s="14">
        <v>1</v>
      </c>
      <c r="AD58" s="8">
        <v>1</v>
      </c>
      <c r="AE58" s="18" t="s">
        <v>3</v>
      </c>
    </row>
    <row r="59" spans="1:31" x14ac:dyDescent="0.25">
      <c r="A59" s="35">
        <v>58</v>
      </c>
      <c r="B59" s="8">
        <v>2</v>
      </c>
      <c r="C59" s="9">
        <v>1</v>
      </c>
      <c r="D59" s="11">
        <v>2</v>
      </c>
      <c r="E59" s="14">
        <v>1</v>
      </c>
      <c r="F59" s="8">
        <v>3</v>
      </c>
      <c r="G59" s="9">
        <v>2</v>
      </c>
      <c r="H59" s="11">
        <v>1</v>
      </c>
      <c r="I59" s="11">
        <v>1</v>
      </c>
      <c r="J59" s="8">
        <v>5</v>
      </c>
      <c r="K59" s="9">
        <v>1</v>
      </c>
      <c r="L59" s="11">
        <v>1</v>
      </c>
      <c r="M59" s="14">
        <v>2</v>
      </c>
      <c r="N59" s="8">
        <v>4</v>
      </c>
      <c r="O59" s="9">
        <v>2</v>
      </c>
      <c r="P59" s="11">
        <v>1</v>
      </c>
      <c r="Q59" s="14">
        <v>1</v>
      </c>
      <c r="R59" s="8">
        <v>2</v>
      </c>
      <c r="S59" s="9">
        <v>1</v>
      </c>
      <c r="T59" s="11">
        <v>1</v>
      </c>
      <c r="U59" s="14">
        <v>2</v>
      </c>
      <c r="V59" s="8">
        <v>1</v>
      </c>
      <c r="W59" s="11">
        <v>1</v>
      </c>
      <c r="X59" s="14">
        <v>1</v>
      </c>
      <c r="Y59" s="8">
        <v>1</v>
      </c>
      <c r="Z59" s="11">
        <v>1</v>
      </c>
      <c r="AA59" s="14">
        <v>1</v>
      </c>
      <c r="AB59" s="8">
        <v>1</v>
      </c>
      <c r="AC59" s="14">
        <v>2</v>
      </c>
      <c r="AD59" s="8">
        <v>1</v>
      </c>
      <c r="AE59" s="18" t="s">
        <v>3</v>
      </c>
    </row>
    <row r="60" spans="1:31" x14ac:dyDescent="0.25">
      <c r="A60" s="35">
        <v>59</v>
      </c>
      <c r="B60" s="8">
        <v>1</v>
      </c>
      <c r="C60" s="9">
        <v>1</v>
      </c>
      <c r="D60" s="11">
        <v>1</v>
      </c>
      <c r="E60" s="14">
        <v>1</v>
      </c>
      <c r="F60" s="8">
        <v>1</v>
      </c>
      <c r="G60" s="9">
        <v>2</v>
      </c>
      <c r="H60" s="11">
        <v>1</v>
      </c>
      <c r="I60" s="11">
        <v>1</v>
      </c>
      <c r="J60" s="8">
        <v>2</v>
      </c>
      <c r="K60" s="9">
        <v>1</v>
      </c>
      <c r="L60" s="11">
        <v>1</v>
      </c>
      <c r="M60" s="14">
        <v>2</v>
      </c>
      <c r="N60" s="8">
        <v>1</v>
      </c>
      <c r="O60" s="9">
        <v>2</v>
      </c>
      <c r="P60" s="11">
        <v>1</v>
      </c>
      <c r="Q60" s="14">
        <v>2</v>
      </c>
      <c r="R60" s="8">
        <v>1</v>
      </c>
      <c r="S60" s="9">
        <v>1</v>
      </c>
      <c r="T60" s="11">
        <v>2</v>
      </c>
      <c r="U60" s="14">
        <v>3</v>
      </c>
      <c r="V60" s="8">
        <v>2</v>
      </c>
      <c r="W60" s="11">
        <v>1</v>
      </c>
      <c r="X60" s="14">
        <v>1</v>
      </c>
      <c r="Y60" s="8">
        <v>2</v>
      </c>
      <c r="Z60" s="11">
        <v>2</v>
      </c>
      <c r="AA60" s="14">
        <v>2</v>
      </c>
      <c r="AB60" s="8">
        <v>1</v>
      </c>
      <c r="AC60" s="14">
        <v>1</v>
      </c>
      <c r="AD60" s="8">
        <v>1</v>
      </c>
      <c r="AE60" s="18" t="s">
        <v>21</v>
      </c>
    </row>
    <row r="61" spans="1:31" x14ac:dyDescent="0.25">
      <c r="A61" s="35">
        <v>60</v>
      </c>
      <c r="B61" s="8">
        <v>1</v>
      </c>
      <c r="C61" s="9">
        <v>1</v>
      </c>
      <c r="D61" s="11">
        <v>4</v>
      </c>
      <c r="E61" s="14">
        <v>1</v>
      </c>
      <c r="F61" s="8">
        <v>1</v>
      </c>
      <c r="G61" s="9">
        <v>1</v>
      </c>
      <c r="H61" s="11">
        <v>1</v>
      </c>
      <c r="I61" s="11">
        <v>1</v>
      </c>
      <c r="J61" s="8">
        <v>1</v>
      </c>
      <c r="K61" s="9">
        <v>1</v>
      </c>
      <c r="L61" s="11">
        <v>1</v>
      </c>
      <c r="M61" s="14">
        <v>2</v>
      </c>
      <c r="N61" s="8">
        <v>4</v>
      </c>
      <c r="O61" s="9">
        <v>1</v>
      </c>
      <c r="P61" s="11">
        <v>1</v>
      </c>
      <c r="Q61" s="14">
        <v>4</v>
      </c>
      <c r="R61" s="8">
        <v>4</v>
      </c>
      <c r="S61" s="9">
        <v>1</v>
      </c>
      <c r="T61" s="11">
        <v>1</v>
      </c>
      <c r="U61" s="14">
        <v>4</v>
      </c>
      <c r="V61" s="8">
        <v>1</v>
      </c>
      <c r="W61" s="11">
        <v>1</v>
      </c>
      <c r="X61" s="14">
        <v>4</v>
      </c>
      <c r="Y61" s="8">
        <v>1</v>
      </c>
      <c r="Z61" s="11">
        <v>1</v>
      </c>
      <c r="AA61" s="14">
        <v>4</v>
      </c>
      <c r="AB61" s="8">
        <v>1</v>
      </c>
      <c r="AC61" s="14">
        <v>4</v>
      </c>
      <c r="AD61" s="8">
        <v>1</v>
      </c>
      <c r="AE61" s="18" t="s">
        <v>21</v>
      </c>
    </row>
    <row r="62" spans="1:31" x14ac:dyDescent="0.25">
      <c r="A62" s="35">
        <v>61</v>
      </c>
      <c r="B62" s="8">
        <v>1</v>
      </c>
      <c r="C62" s="9">
        <v>1</v>
      </c>
      <c r="D62" s="11">
        <v>4</v>
      </c>
      <c r="E62" s="14">
        <v>1</v>
      </c>
      <c r="F62" s="8">
        <v>1</v>
      </c>
      <c r="G62" s="9">
        <v>1</v>
      </c>
      <c r="H62" s="11">
        <v>2</v>
      </c>
      <c r="I62" s="11">
        <v>1</v>
      </c>
      <c r="J62" s="8">
        <v>4</v>
      </c>
      <c r="K62" s="9">
        <v>4</v>
      </c>
      <c r="L62" s="11">
        <v>3</v>
      </c>
      <c r="M62" s="14">
        <v>1</v>
      </c>
      <c r="N62" s="8">
        <v>3</v>
      </c>
      <c r="O62" s="9">
        <v>3</v>
      </c>
      <c r="P62" s="11">
        <v>2</v>
      </c>
      <c r="Q62" s="14">
        <v>2</v>
      </c>
      <c r="R62" s="8">
        <v>1</v>
      </c>
      <c r="S62" s="9">
        <v>1</v>
      </c>
      <c r="T62" s="11">
        <v>2</v>
      </c>
      <c r="U62" s="14">
        <v>2</v>
      </c>
      <c r="V62" s="8">
        <v>2</v>
      </c>
      <c r="W62" s="11">
        <v>1</v>
      </c>
      <c r="X62" s="14">
        <v>3</v>
      </c>
      <c r="Y62" s="8">
        <v>2</v>
      </c>
      <c r="Z62" s="11">
        <v>2</v>
      </c>
      <c r="AA62" s="14">
        <v>2</v>
      </c>
      <c r="AB62" s="8">
        <v>3</v>
      </c>
      <c r="AC62" s="14">
        <v>3</v>
      </c>
      <c r="AD62" s="8">
        <v>2</v>
      </c>
      <c r="AE62" s="25" t="s">
        <v>21</v>
      </c>
    </row>
    <row r="63" spans="1:31" x14ac:dyDescent="0.25">
      <c r="A63" s="35">
        <v>62</v>
      </c>
      <c r="B63" s="8">
        <v>3</v>
      </c>
      <c r="C63" s="9">
        <v>3</v>
      </c>
      <c r="D63" s="11">
        <v>4</v>
      </c>
      <c r="E63" s="14">
        <v>1</v>
      </c>
      <c r="F63" s="8">
        <v>4</v>
      </c>
      <c r="G63" s="9">
        <v>3</v>
      </c>
      <c r="H63" s="11">
        <v>4</v>
      </c>
      <c r="I63" s="11">
        <v>2</v>
      </c>
      <c r="J63" s="8">
        <v>4</v>
      </c>
      <c r="K63" s="9">
        <v>3</v>
      </c>
      <c r="L63" s="11">
        <v>2</v>
      </c>
      <c r="M63" s="14">
        <v>3</v>
      </c>
      <c r="N63" s="8">
        <v>2</v>
      </c>
      <c r="O63" s="9">
        <v>4</v>
      </c>
      <c r="P63" s="11">
        <v>4</v>
      </c>
      <c r="Q63" s="14">
        <v>3</v>
      </c>
      <c r="R63" s="8">
        <v>4</v>
      </c>
      <c r="S63" s="9">
        <v>3</v>
      </c>
      <c r="T63" s="11">
        <v>3</v>
      </c>
      <c r="U63" s="14">
        <v>2</v>
      </c>
      <c r="V63" s="8">
        <v>2</v>
      </c>
      <c r="W63" s="11">
        <v>2</v>
      </c>
      <c r="X63" s="14">
        <v>4</v>
      </c>
      <c r="Y63" s="8">
        <v>4</v>
      </c>
      <c r="Z63" s="11">
        <v>3</v>
      </c>
      <c r="AA63" s="14">
        <v>3</v>
      </c>
      <c r="AB63" s="8">
        <v>2</v>
      </c>
      <c r="AC63" s="14">
        <v>4</v>
      </c>
      <c r="AD63" s="8">
        <v>2</v>
      </c>
      <c r="AE63" s="25" t="s">
        <v>3</v>
      </c>
    </row>
    <row r="64" spans="1:31" x14ac:dyDescent="0.25">
      <c r="A64" s="35">
        <v>63</v>
      </c>
      <c r="B64" s="8">
        <v>3</v>
      </c>
      <c r="C64" s="9">
        <v>3</v>
      </c>
      <c r="D64" s="11">
        <v>1</v>
      </c>
      <c r="E64" s="14">
        <v>2</v>
      </c>
      <c r="F64" s="8">
        <v>4</v>
      </c>
      <c r="G64" s="9">
        <v>1</v>
      </c>
      <c r="H64" s="11">
        <v>2</v>
      </c>
      <c r="I64" s="11">
        <v>3</v>
      </c>
      <c r="J64" s="8">
        <v>3</v>
      </c>
      <c r="K64" s="9">
        <v>3</v>
      </c>
      <c r="L64" s="11">
        <v>1</v>
      </c>
      <c r="M64" s="14">
        <v>2</v>
      </c>
      <c r="N64" s="8">
        <v>3</v>
      </c>
      <c r="O64" s="9">
        <v>2</v>
      </c>
      <c r="P64" s="11">
        <v>3</v>
      </c>
      <c r="Q64" s="14">
        <v>5</v>
      </c>
      <c r="R64" s="8">
        <v>4</v>
      </c>
      <c r="S64" s="9">
        <v>3</v>
      </c>
      <c r="T64" s="11">
        <v>2</v>
      </c>
      <c r="U64" s="14">
        <v>2</v>
      </c>
      <c r="V64" s="8">
        <v>2</v>
      </c>
      <c r="W64" s="11">
        <v>2</v>
      </c>
      <c r="X64" s="14">
        <v>2</v>
      </c>
      <c r="Y64" s="8">
        <v>2</v>
      </c>
      <c r="Z64" s="11">
        <v>3</v>
      </c>
      <c r="AA64" s="14">
        <v>3</v>
      </c>
      <c r="AB64" s="8">
        <v>1</v>
      </c>
      <c r="AC64" s="14">
        <v>1</v>
      </c>
      <c r="AD64" s="8">
        <v>2</v>
      </c>
      <c r="AE64" s="18" t="s">
        <v>21</v>
      </c>
    </row>
    <row r="65" spans="1:31" x14ac:dyDescent="0.25">
      <c r="A65" s="35">
        <v>64</v>
      </c>
      <c r="B65" s="8">
        <v>1</v>
      </c>
      <c r="C65" s="9">
        <v>1</v>
      </c>
      <c r="D65" s="11">
        <v>4</v>
      </c>
      <c r="E65" s="14">
        <v>1</v>
      </c>
      <c r="F65" s="8">
        <v>1</v>
      </c>
      <c r="G65" s="9">
        <v>1</v>
      </c>
      <c r="H65" s="11">
        <v>4</v>
      </c>
      <c r="I65" s="11">
        <v>4</v>
      </c>
      <c r="J65" s="8">
        <v>1</v>
      </c>
      <c r="K65" s="9">
        <v>4</v>
      </c>
      <c r="L65" s="11">
        <v>1</v>
      </c>
      <c r="M65" s="14">
        <v>1</v>
      </c>
      <c r="N65" s="8">
        <v>4</v>
      </c>
      <c r="O65" s="9">
        <v>4</v>
      </c>
      <c r="P65" s="11">
        <v>4</v>
      </c>
      <c r="Q65" s="14">
        <v>4</v>
      </c>
      <c r="R65" s="8">
        <v>4</v>
      </c>
      <c r="S65" s="9">
        <v>1</v>
      </c>
      <c r="T65" s="11">
        <v>1</v>
      </c>
      <c r="U65" s="14">
        <v>1</v>
      </c>
      <c r="V65" s="8">
        <v>1</v>
      </c>
      <c r="W65" s="11">
        <v>1</v>
      </c>
      <c r="X65" s="14">
        <v>4</v>
      </c>
      <c r="Y65" s="8">
        <v>1</v>
      </c>
      <c r="Z65" s="11">
        <v>1</v>
      </c>
      <c r="AA65" s="14">
        <v>1</v>
      </c>
      <c r="AB65" s="8">
        <v>1</v>
      </c>
      <c r="AC65" s="14">
        <v>1</v>
      </c>
      <c r="AD65" s="8">
        <v>1</v>
      </c>
      <c r="AE65" s="18" t="s">
        <v>21</v>
      </c>
    </row>
    <row r="66" spans="1:31" x14ac:dyDescent="0.25">
      <c r="A66" s="35">
        <v>65</v>
      </c>
      <c r="B66" s="8">
        <v>1</v>
      </c>
      <c r="C66" s="9">
        <v>1</v>
      </c>
      <c r="D66" s="11">
        <v>4</v>
      </c>
      <c r="E66" s="14">
        <v>1</v>
      </c>
      <c r="F66" s="8">
        <v>2</v>
      </c>
      <c r="G66" s="9">
        <v>1</v>
      </c>
      <c r="H66" s="11">
        <v>4</v>
      </c>
      <c r="I66" s="11">
        <v>2</v>
      </c>
      <c r="J66" s="8">
        <v>5</v>
      </c>
      <c r="K66" s="9">
        <v>2</v>
      </c>
      <c r="L66" s="11">
        <v>3</v>
      </c>
      <c r="M66" s="14">
        <v>1</v>
      </c>
      <c r="N66" s="8">
        <v>2</v>
      </c>
      <c r="O66" s="9">
        <v>2</v>
      </c>
      <c r="P66" s="11">
        <v>3</v>
      </c>
      <c r="Q66" s="14">
        <v>3</v>
      </c>
      <c r="R66" s="8">
        <v>2</v>
      </c>
      <c r="S66" s="9">
        <v>2</v>
      </c>
      <c r="T66" s="11">
        <v>2</v>
      </c>
      <c r="U66" s="14">
        <v>1</v>
      </c>
      <c r="V66" s="8">
        <v>2</v>
      </c>
      <c r="W66" s="11">
        <v>4</v>
      </c>
      <c r="X66" s="14">
        <v>1</v>
      </c>
      <c r="Y66" s="8">
        <v>1</v>
      </c>
      <c r="Z66" s="11">
        <v>4</v>
      </c>
      <c r="AA66" s="14">
        <v>1</v>
      </c>
      <c r="AB66" s="8">
        <v>1</v>
      </c>
      <c r="AC66" s="14">
        <v>3</v>
      </c>
      <c r="AD66" s="8">
        <v>5</v>
      </c>
      <c r="AE66" s="18" t="s">
        <v>3</v>
      </c>
    </row>
    <row r="67" spans="1:31" x14ac:dyDescent="0.25">
      <c r="A67" s="35">
        <v>66</v>
      </c>
      <c r="B67" s="8">
        <v>1</v>
      </c>
      <c r="C67" s="9">
        <v>1</v>
      </c>
      <c r="D67" s="11">
        <v>5</v>
      </c>
      <c r="E67" s="14">
        <v>1</v>
      </c>
      <c r="F67" s="8">
        <v>1</v>
      </c>
      <c r="G67" s="9">
        <v>1</v>
      </c>
      <c r="H67" s="11">
        <v>1</v>
      </c>
      <c r="I67" s="11">
        <v>3</v>
      </c>
      <c r="J67" s="8">
        <v>5</v>
      </c>
      <c r="K67" s="9">
        <v>5</v>
      </c>
      <c r="L67" s="11">
        <v>5</v>
      </c>
      <c r="M67" s="14">
        <v>1</v>
      </c>
      <c r="N67" s="8">
        <v>5</v>
      </c>
      <c r="O67" s="9">
        <v>5</v>
      </c>
      <c r="P67" s="11">
        <v>1</v>
      </c>
      <c r="Q67" s="14">
        <v>5</v>
      </c>
      <c r="R67" s="8">
        <v>5</v>
      </c>
      <c r="S67" s="9">
        <v>1</v>
      </c>
      <c r="T67" s="11">
        <v>5</v>
      </c>
      <c r="U67" s="14">
        <v>1</v>
      </c>
      <c r="V67" s="8">
        <v>5</v>
      </c>
      <c r="W67" s="11">
        <v>5</v>
      </c>
      <c r="X67" s="14">
        <v>1</v>
      </c>
      <c r="Y67" s="8">
        <v>1</v>
      </c>
      <c r="Z67" s="11">
        <v>1</v>
      </c>
      <c r="AA67" s="14">
        <v>5</v>
      </c>
      <c r="AB67" s="8">
        <v>5</v>
      </c>
      <c r="AC67" s="14">
        <v>1</v>
      </c>
      <c r="AD67" s="8">
        <v>5</v>
      </c>
      <c r="AE67" s="18" t="s">
        <v>3</v>
      </c>
    </row>
    <row r="68" spans="1:31" x14ac:dyDescent="0.25">
      <c r="A68" s="35">
        <v>67</v>
      </c>
      <c r="B68" s="8">
        <v>1</v>
      </c>
      <c r="C68" s="9">
        <v>1</v>
      </c>
      <c r="D68" s="11">
        <v>5</v>
      </c>
      <c r="E68" s="14">
        <v>1</v>
      </c>
      <c r="F68" s="8">
        <v>1</v>
      </c>
      <c r="G68" s="9">
        <v>1</v>
      </c>
      <c r="H68" s="11">
        <v>1</v>
      </c>
      <c r="I68" s="11">
        <v>3</v>
      </c>
      <c r="J68" s="8">
        <v>5</v>
      </c>
      <c r="K68" s="9">
        <v>2</v>
      </c>
      <c r="L68" s="11">
        <v>1</v>
      </c>
      <c r="M68" s="14">
        <v>1</v>
      </c>
      <c r="N68" s="8">
        <v>1</v>
      </c>
      <c r="O68" s="9">
        <v>1</v>
      </c>
      <c r="P68" s="11">
        <v>1</v>
      </c>
      <c r="Q68" s="14">
        <v>5</v>
      </c>
      <c r="R68" s="8">
        <v>3</v>
      </c>
      <c r="S68" s="9">
        <v>1</v>
      </c>
      <c r="T68" s="11">
        <v>1</v>
      </c>
      <c r="U68" s="14">
        <v>5</v>
      </c>
      <c r="V68" s="8">
        <v>1</v>
      </c>
      <c r="W68" s="11">
        <v>2</v>
      </c>
      <c r="X68" s="14">
        <v>1</v>
      </c>
      <c r="Y68" s="8">
        <v>1</v>
      </c>
      <c r="Z68" s="11">
        <v>5</v>
      </c>
      <c r="AA68" s="14">
        <v>5</v>
      </c>
      <c r="AB68" s="8">
        <v>1</v>
      </c>
      <c r="AC68" s="14">
        <v>4</v>
      </c>
      <c r="AD68" s="8">
        <v>5</v>
      </c>
      <c r="AE68" s="18" t="s">
        <v>3</v>
      </c>
    </row>
    <row r="69" spans="1:31" x14ac:dyDescent="0.25">
      <c r="A69" s="35">
        <v>68</v>
      </c>
      <c r="B69" s="8">
        <v>3</v>
      </c>
      <c r="C69" s="9">
        <v>1</v>
      </c>
      <c r="D69" s="11">
        <v>4</v>
      </c>
      <c r="E69" s="14">
        <v>4</v>
      </c>
      <c r="F69" s="8">
        <v>4</v>
      </c>
      <c r="G69" s="9">
        <v>3</v>
      </c>
      <c r="H69" s="11">
        <v>1</v>
      </c>
      <c r="I69" s="11">
        <v>4</v>
      </c>
      <c r="J69" s="8">
        <v>3</v>
      </c>
      <c r="K69" s="9">
        <v>4</v>
      </c>
      <c r="L69" s="11">
        <v>1</v>
      </c>
      <c r="M69" s="14">
        <v>4</v>
      </c>
      <c r="N69" s="8">
        <v>1</v>
      </c>
      <c r="O69" s="9">
        <v>1</v>
      </c>
      <c r="P69" s="11">
        <v>3</v>
      </c>
      <c r="Q69" s="14">
        <v>4</v>
      </c>
      <c r="R69" s="8">
        <v>4</v>
      </c>
      <c r="S69" s="9">
        <v>1</v>
      </c>
      <c r="T69" s="11">
        <v>1</v>
      </c>
      <c r="U69" s="14">
        <v>5</v>
      </c>
      <c r="V69" s="8">
        <v>4</v>
      </c>
      <c r="W69" s="11">
        <v>1</v>
      </c>
      <c r="X69" s="14">
        <v>1</v>
      </c>
      <c r="Y69" s="8">
        <v>3</v>
      </c>
      <c r="Z69" s="11">
        <v>3</v>
      </c>
      <c r="AA69" s="14">
        <v>4</v>
      </c>
      <c r="AB69" s="8">
        <v>1</v>
      </c>
      <c r="AC69" s="14">
        <v>1</v>
      </c>
      <c r="AD69" s="8">
        <v>5</v>
      </c>
      <c r="AE69" s="18" t="s">
        <v>21</v>
      </c>
    </row>
    <row r="70" spans="1:31" x14ac:dyDescent="0.25">
      <c r="A70" s="35">
        <v>69</v>
      </c>
      <c r="B70" s="8">
        <v>3</v>
      </c>
      <c r="C70" s="9">
        <v>3</v>
      </c>
      <c r="D70" s="11">
        <v>3</v>
      </c>
      <c r="E70" s="14">
        <v>2</v>
      </c>
      <c r="F70" s="8">
        <v>4</v>
      </c>
      <c r="G70" s="9">
        <v>2</v>
      </c>
      <c r="H70" s="11">
        <v>3</v>
      </c>
      <c r="I70" s="11">
        <v>2</v>
      </c>
      <c r="J70" s="8">
        <v>5</v>
      </c>
      <c r="K70" s="9">
        <v>5</v>
      </c>
      <c r="L70" s="11">
        <v>1</v>
      </c>
      <c r="M70" s="14">
        <v>2</v>
      </c>
      <c r="N70" s="8">
        <v>1</v>
      </c>
      <c r="O70" s="9">
        <v>3</v>
      </c>
      <c r="P70" s="11">
        <v>3</v>
      </c>
      <c r="Q70" s="14">
        <v>3</v>
      </c>
      <c r="R70" s="8">
        <v>4</v>
      </c>
      <c r="S70" s="9">
        <v>3</v>
      </c>
      <c r="T70" s="11">
        <v>3</v>
      </c>
      <c r="U70" s="14">
        <v>3</v>
      </c>
      <c r="V70" s="8">
        <v>2</v>
      </c>
      <c r="W70" s="11">
        <v>1</v>
      </c>
      <c r="X70" s="14">
        <v>1</v>
      </c>
      <c r="Y70" s="8">
        <v>2</v>
      </c>
      <c r="Z70" s="11">
        <v>4</v>
      </c>
      <c r="AA70" s="14">
        <v>3</v>
      </c>
      <c r="AB70" s="8">
        <v>1</v>
      </c>
      <c r="AC70" s="14">
        <v>3</v>
      </c>
      <c r="AD70" s="8">
        <v>1</v>
      </c>
      <c r="AE70" s="18" t="s">
        <v>21</v>
      </c>
    </row>
    <row r="71" spans="1:31" x14ac:dyDescent="0.25">
      <c r="A71" s="35">
        <v>70</v>
      </c>
      <c r="B71" s="8">
        <v>3</v>
      </c>
      <c r="C71" s="9">
        <v>3</v>
      </c>
      <c r="D71" s="11">
        <v>4</v>
      </c>
      <c r="E71" s="14">
        <v>2</v>
      </c>
      <c r="F71" s="8">
        <v>3</v>
      </c>
      <c r="G71" s="9">
        <v>5</v>
      </c>
      <c r="H71" s="11">
        <v>3</v>
      </c>
      <c r="I71" s="11">
        <v>4</v>
      </c>
      <c r="J71" s="8">
        <v>5</v>
      </c>
      <c r="K71" s="9">
        <v>3</v>
      </c>
      <c r="L71" s="11">
        <v>5</v>
      </c>
      <c r="M71" s="14">
        <v>4</v>
      </c>
      <c r="N71" s="8">
        <v>2</v>
      </c>
      <c r="O71" s="9">
        <v>1</v>
      </c>
      <c r="P71" s="11">
        <v>5</v>
      </c>
      <c r="Q71" s="14">
        <v>5</v>
      </c>
      <c r="R71" s="8">
        <v>3</v>
      </c>
      <c r="S71" s="9">
        <v>1</v>
      </c>
      <c r="T71" s="11">
        <v>1</v>
      </c>
      <c r="U71" s="14">
        <v>5</v>
      </c>
      <c r="V71" s="8">
        <v>3</v>
      </c>
      <c r="W71" s="11">
        <v>3</v>
      </c>
      <c r="X71" s="14">
        <v>4</v>
      </c>
      <c r="Y71" s="8">
        <v>3</v>
      </c>
      <c r="Z71" s="11">
        <v>2</v>
      </c>
      <c r="AA71" s="14">
        <v>4</v>
      </c>
      <c r="AB71" s="8">
        <v>5</v>
      </c>
      <c r="AC71" s="14">
        <v>3</v>
      </c>
      <c r="AD71" s="8">
        <v>3</v>
      </c>
      <c r="AE71" s="18" t="s">
        <v>21</v>
      </c>
    </row>
    <row r="72" spans="1:31" x14ac:dyDescent="0.25">
      <c r="A72" s="35">
        <v>71</v>
      </c>
      <c r="B72" s="8">
        <v>1</v>
      </c>
      <c r="C72" s="9">
        <v>3</v>
      </c>
      <c r="D72" s="11">
        <v>4</v>
      </c>
      <c r="E72" s="14">
        <v>1</v>
      </c>
      <c r="F72" s="8">
        <v>4</v>
      </c>
      <c r="G72" s="9">
        <v>3</v>
      </c>
      <c r="H72" s="11">
        <v>1</v>
      </c>
      <c r="I72" s="11">
        <v>1</v>
      </c>
      <c r="J72" s="8">
        <v>1</v>
      </c>
      <c r="K72" s="9">
        <v>1</v>
      </c>
      <c r="L72" s="11">
        <v>1</v>
      </c>
      <c r="M72" s="14">
        <v>1</v>
      </c>
      <c r="N72" s="8">
        <v>1</v>
      </c>
      <c r="O72" s="9">
        <v>1</v>
      </c>
      <c r="P72" s="11">
        <v>4</v>
      </c>
      <c r="Q72" s="14">
        <v>1</v>
      </c>
      <c r="R72" s="8">
        <v>4</v>
      </c>
      <c r="S72" s="9">
        <v>1</v>
      </c>
      <c r="T72" s="11">
        <v>1</v>
      </c>
      <c r="U72" s="14">
        <v>3</v>
      </c>
      <c r="V72" s="8">
        <v>4</v>
      </c>
      <c r="W72" s="11">
        <v>3</v>
      </c>
      <c r="X72" s="14">
        <v>5</v>
      </c>
      <c r="Y72" s="8">
        <v>1</v>
      </c>
      <c r="Z72" s="11">
        <v>1</v>
      </c>
      <c r="AA72" s="14">
        <v>3</v>
      </c>
      <c r="AB72" s="8">
        <v>1</v>
      </c>
      <c r="AC72" s="14">
        <v>4</v>
      </c>
      <c r="AD72" s="8">
        <v>1</v>
      </c>
      <c r="AE72" s="18" t="s">
        <v>21</v>
      </c>
    </row>
    <row r="73" spans="1:31" x14ac:dyDescent="0.25">
      <c r="A73" s="35">
        <v>72</v>
      </c>
      <c r="B73" s="8">
        <v>1</v>
      </c>
      <c r="C73" s="9">
        <v>4</v>
      </c>
      <c r="D73" s="11">
        <v>4</v>
      </c>
      <c r="E73" s="14">
        <v>1</v>
      </c>
      <c r="F73" s="8">
        <v>4</v>
      </c>
      <c r="G73" s="9">
        <v>4</v>
      </c>
      <c r="H73" s="11">
        <v>4</v>
      </c>
      <c r="I73" s="11">
        <v>4</v>
      </c>
      <c r="J73" s="8">
        <v>1</v>
      </c>
      <c r="K73" s="9">
        <v>4</v>
      </c>
      <c r="L73" s="11">
        <v>4</v>
      </c>
      <c r="M73" s="14">
        <v>4</v>
      </c>
      <c r="N73" s="8">
        <v>1</v>
      </c>
      <c r="O73" s="9">
        <v>4</v>
      </c>
      <c r="P73" s="11">
        <v>4</v>
      </c>
      <c r="Q73" s="14">
        <v>4</v>
      </c>
      <c r="R73" s="8">
        <v>4</v>
      </c>
      <c r="S73" s="9">
        <v>4</v>
      </c>
      <c r="T73" s="11">
        <v>4</v>
      </c>
      <c r="U73" s="14">
        <v>4</v>
      </c>
      <c r="V73" s="8">
        <v>1</v>
      </c>
      <c r="W73" s="11">
        <v>1</v>
      </c>
      <c r="X73" s="14">
        <v>4</v>
      </c>
      <c r="Y73" s="8">
        <v>1</v>
      </c>
      <c r="Z73" s="11">
        <v>4</v>
      </c>
      <c r="AA73" s="14">
        <v>4</v>
      </c>
      <c r="AB73" s="8">
        <v>1</v>
      </c>
      <c r="AC73" s="14">
        <v>4</v>
      </c>
      <c r="AD73" s="8">
        <v>4</v>
      </c>
      <c r="AE73" s="18" t="s">
        <v>21</v>
      </c>
    </row>
    <row r="74" spans="1:31" x14ac:dyDescent="0.25">
      <c r="A74" s="35">
        <v>73</v>
      </c>
      <c r="B74" s="8">
        <v>1</v>
      </c>
      <c r="C74" s="9">
        <v>2</v>
      </c>
      <c r="D74" s="11">
        <v>4</v>
      </c>
      <c r="E74" s="14">
        <v>1</v>
      </c>
      <c r="F74" s="8">
        <v>4</v>
      </c>
      <c r="G74" s="9">
        <v>1</v>
      </c>
      <c r="H74" s="11">
        <v>1</v>
      </c>
      <c r="I74" s="11">
        <v>2</v>
      </c>
      <c r="J74" s="8">
        <v>4</v>
      </c>
      <c r="K74" s="9">
        <v>2</v>
      </c>
      <c r="L74" s="11">
        <v>4</v>
      </c>
      <c r="M74" s="14">
        <v>2</v>
      </c>
      <c r="N74" s="8">
        <v>1</v>
      </c>
      <c r="O74" s="9">
        <v>2</v>
      </c>
      <c r="P74" s="11">
        <v>3</v>
      </c>
      <c r="Q74" s="14">
        <v>4</v>
      </c>
      <c r="R74" s="8">
        <v>2</v>
      </c>
      <c r="S74" s="9">
        <v>4</v>
      </c>
      <c r="T74" s="11">
        <v>3</v>
      </c>
      <c r="U74" s="14">
        <v>3</v>
      </c>
      <c r="V74" s="8">
        <v>2</v>
      </c>
      <c r="W74" s="11">
        <v>3</v>
      </c>
      <c r="X74" s="14">
        <v>5</v>
      </c>
      <c r="Y74" s="8">
        <v>3</v>
      </c>
      <c r="Z74" s="11">
        <v>2</v>
      </c>
      <c r="AA74" s="14">
        <v>3</v>
      </c>
      <c r="AB74" s="8">
        <v>1</v>
      </c>
      <c r="AC74" s="14">
        <v>5</v>
      </c>
      <c r="AD74" s="8">
        <v>1</v>
      </c>
      <c r="AE74" s="18" t="s">
        <v>21</v>
      </c>
    </row>
    <row r="75" spans="1:31" x14ac:dyDescent="0.25">
      <c r="A75" s="35">
        <v>74</v>
      </c>
      <c r="B75" s="8">
        <v>2</v>
      </c>
      <c r="C75" s="9">
        <v>5</v>
      </c>
      <c r="D75" s="11">
        <v>5</v>
      </c>
      <c r="E75" s="14">
        <v>2</v>
      </c>
      <c r="F75" s="8">
        <v>5</v>
      </c>
      <c r="G75" s="9">
        <v>5</v>
      </c>
      <c r="H75" s="11">
        <v>1</v>
      </c>
      <c r="I75" s="11">
        <v>1</v>
      </c>
      <c r="J75" s="8">
        <v>1</v>
      </c>
      <c r="K75" s="9">
        <v>1</v>
      </c>
      <c r="L75" s="11">
        <v>1</v>
      </c>
      <c r="M75" s="14">
        <v>1</v>
      </c>
      <c r="N75" s="8">
        <v>1</v>
      </c>
      <c r="O75" s="9">
        <v>3</v>
      </c>
      <c r="P75" s="11">
        <v>3</v>
      </c>
      <c r="Q75" s="14">
        <v>3</v>
      </c>
      <c r="R75" s="8">
        <v>3</v>
      </c>
      <c r="S75" s="9">
        <v>1</v>
      </c>
      <c r="T75" s="11">
        <v>3</v>
      </c>
      <c r="U75" s="14">
        <v>5</v>
      </c>
      <c r="V75" s="8">
        <v>3</v>
      </c>
      <c r="W75" s="11">
        <v>1</v>
      </c>
      <c r="X75" s="14">
        <v>1</v>
      </c>
      <c r="Y75" s="8">
        <v>1</v>
      </c>
      <c r="Z75" s="11">
        <v>1</v>
      </c>
      <c r="AA75" s="14">
        <v>5</v>
      </c>
      <c r="AB75" s="8">
        <v>1</v>
      </c>
      <c r="AC75" s="14">
        <v>5</v>
      </c>
      <c r="AD75" s="8">
        <v>1</v>
      </c>
      <c r="AE75" s="18" t="s">
        <v>21</v>
      </c>
    </row>
    <row r="76" spans="1:31" x14ac:dyDescent="0.25">
      <c r="A76" s="35">
        <v>75</v>
      </c>
      <c r="B76" s="8">
        <v>1</v>
      </c>
      <c r="C76" s="9">
        <v>3</v>
      </c>
      <c r="D76" s="11">
        <v>5</v>
      </c>
      <c r="E76" s="14">
        <v>1</v>
      </c>
      <c r="F76" s="8">
        <v>3</v>
      </c>
      <c r="G76" s="9">
        <v>3</v>
      </c>
      <c r="H76" s="11">
        <v>1</v>
      </c>
      <c r="I76" s="11">
        <v>1</v>
      </c>
      <c r="J76" s="8">
        <v>3</v>
      </c>
      <c r="K76" s="9">
        <v>4</v>
      </c>
      <c r="L76" s="11">
        <v>1</v>
      </c>
      <c r="M76" s="14">
        <v>3</v>
      </c>
      <c r="N76" s="8">
        <v>1</v>
      </c>
      <c r="O76" s="9">
        <v>3</v>
      </c>
      <c r="P76" s="11">
        <v>4</v>
      </c>
      <c r="Q76" s="14">
        <v>3</v>
      </c>
      <c r="R76" s="8">
        <v>3</v>
      </c>
      <c r="S76" s="9">
        <v>1</v>
      </c>
      <c r="T76" s="11">
        <v>3</v>
      </c>
      <c r="U76" s="14">
        <v>1</v>
      </c>
      <c r="V76" s="8">
        <v>3</v>
      </c>
      <c r="W76" s="11">
        <v>1</v>
      </c>
      <c r="X76" s="14">
        <v>3</v>
      </c>
      <c r="Y76" s="8">
        <v>3</v>
      </c>
      <c r="Z76" s="11">
        <v>3</v>
      </c>
      <c r="AA76" s="14">
        <v>3</v>
      </c>
      <c r="AB76" s="8">
        <v>1</v>
      </c>
      <c r="AC76" s="14">
        <v>4</v>
      </c>
      <c r="AD76" s="8">
        <v>1</v>
      </c>
      <c r="AE76" s="18" t="s">
        <v>21</v>
      </c>
    </row>
    <row r="77" spans="1:31" x14ac:dyDescent="0.25">
      <c r="A77" s="35">
        <v>76</v>
      </c>
      <c r="B77" s="8">
        <v>3</v>
      </c>
      <c r="C77" s="9">
        <v>4</v>
      </c>
      <c r="D77" s="11">
        <v>4</v>
      </c>
      <c r="E77" s="14">
        <v>3</v>
      </c>
      <c r="F77" s="8">
        <v>4</v>
      </c>
      <c r="G77" s="9">
        <v>2</v>
      </c>
      <c r="H77" s="11">
        <v>5</v>
      </c>
      <c r="I77" s="11">
        <v>5</v>
      </c>
      <c r="J77" s="8">
        <v>4</v>
      </c>
      <c r="K77" s="9">
        <v>4</v>
      </c>
      <c r="L77" s="11">
        <v>5</v>
      </c>
      <c r="M77" s="14">
        <v>3</v>
      </c>
      <c r="N77" s="8">
        <v>4</v>
      </c>
      <c r="O77" s="9">
        <v>3</v>
      </c>
      <c r="P77" s="11">
        <v>4</v>
      </c>
      <c r="Q77" s="14">
        <v>4</v>
      </c>
      <c r="R77" s="8">
        <v>5</v>
      </c>
      <c r="S77" s="9">
        <v>3</v>
      </c>
      <c r="T77" s="11">
        <v>4</v>
      </c>
      <c r="U77" s="14">
        <v>4</v>
      </c>
      <c r="V77" s="8">
        <v>3</v>
      </c>
      <c r="W77" s="11">
        <v>3</v>
      </c>
      <c r="X77" s="14">
        <v>4</v>
      </c>
      <c r="Y77" s="8">
        <v>3</v>
      </c>
      <c r="Z77" s="11">
        <v>3</v>
      </c>
      <c r="AA77" s="14">
        <v>4</v>
      </c>
      <c r="AB77" s="8">
        <v>2</v>
      </c>
      <c r="AC77" s="14">
        <v>2</v>
      </c>
      <c r="AD77" s="8">
        <v>2</v>
      </c>
      <c r="AE77" s="18" t="s">
        <v>3</v>
      </c>
    </row>
    <row r="78" spans="1:31" x14ac:dyDescent="0.25">
      <c r="A78" s="35">
        <v>77</v>
      </c>
      <c r="B78" s="8">
        <v>1</v>
      </c>
      <c r="C78" s="9">
        <v>1</v>
      </c>
      <c r="D78" s="11">
        <v>2</v>
      </c>
      <c r="E78" s="14">
        <v>2</v>
      </c>
      <c r="F78" s="8">
        <v>2</v>
      </c>
      <c r="G78" s="9">
        <v>1</v>
      </c>
      <c r="H78" s="11">
        <v>2</v>
      </c>
      <c r="I78" s="11">
        <v>1</v>
      </c>
      <c r="J78" s="8">
        <v>2</v>
      </c>
      <c r="K78" s="9">
        <v>3</v>
      </c>
      <c r="L78" s="11">
        <v>1</v>
      </c>
      <c r="M78" s="14">
        <v>2</v>
      </c>
      <c r="N78" s="8">
        <v>4</v>
      </c>
      <c r="O78" s="9">
        <v>2</v>
      </c>
      <c r="P78" s="11">
        <v>3</v>
      </c>
      <c r="Q78" s="14">
        <v>1</v>
      </c>
      <c r="R78" s="8">
        <v>5</v>
      </c>
      <c r="S78" s="9">
        <v>2</v>
      </c>
      <c r="T78" s="11">
        <v>2</v>
      </c>
      <c r="U78" s="14">
        <v>2</v>
      </c>
      <c r="V78" s="8">
        <v>2</v>
      </c>
      <c r="W78" s="11">
        <v>2</v>
      </c>
      <c r="X78" s="14">
        <v>2</v>
      </c>
      <c r="Y78" s="8">
        <v>1</v>
      </c>
      <c r="Z78" s="11">
        <v>2</v>
      </c>
      <c r="AA78" s="14">
        <v>1</v>
      </c>
      <c r="AB78" s="8">
        <v>2</v>
      </c>
      <c r="AC78" s="14">
        <v>3</v>
      </c>
      <c r="AD78" s="8">
        <v>2</v>
      </c>
      <c r="AE78" s="18" t="s">
        <v>3</v>
      </c>
    </row>
    <row r="79" spans="1:31" x14ac:dyDescent="0.25">
      <c r="A79" s="35">
        <v>78</v>
      </c>
      <c r="B79" s="8">
        <v>2</v>
      </c>
      <c r="C79" s="9">
        <v>1</v>
      </c>
      <c r="D79" s="11">
        <v>2</v>
      </c>
      <c r="E79" s="14">
        <v>1</v>
      </c>
      <c r="F79" s="8">
        <v>4</v>
      </c>
      <c r="G79" s="9">
        <v>3</v>
      </c>
      <c r="H79" s="11">
        <v>1</v>
      </c>
      <c r="I79" s="11">
        <v>3</v>
      </c>
      <c r="J79" s="8">
        <v>2</v>
      </c>
      <c r="K79" s="9">
        <v>1</v>
      </c>
      <c r="L79" s="11">
        <v>1</v>
      </c>
      <c r="M79" s="14">
        <v>2</v>
      </c>
      <c r="N79" s="8">
        <v>2</v>
      </c>
      <c r="O79" s="9">
        <v>3</v>
      </c>
      <c r="P79" s="11">
        <v>2</v>
      </c>
      <c r="Q79" s="14">
        <v>4</v>
      </c>
      <c r="R79" s="8">
        <v>2</v>
      </c>
      <c r="S79" s="9">
        <v>3</v>
      </c>
      <c r="T79" s="11">
        <v>2</v>
      </c>
      <c r="U79" s="14">
        <v>2</v>
      </c>
      <c r="V79" s="8">
        <v>2</v>
      </c>
      <c r="W79" s="11">
        <v>2</v>
      </c>
      <c r="X79" s="14">
        <v>3</v>
      </c>
      <c r="Y79" s="8">
        <v>1</v>
      </c>
      <c r="Z79" s="11">
        <v>3</v>
      </c>
      <c r="AA79" s="14">
        <v>2</v>
      </c>
      <c r="AB79" s="8">
        <v>2</v>
      </c>
      <c r="AC79" s="14">
        <v>2</v>
      </c>
      <c r="AD79" s="8">
        <v>1</v>
      </c>
      <c r="AE79" s="18" t="s">
        <v>3</v>
      </c>
    </row>
    <row r="80" spans="1:31" x14ac:dyDescent="0.25">
      <c r="A80" s="35">
        <v>79</v>
      </c>
      <c r="B80" s="8">
        <v>3</v>
      </c>
      <c r="C80" s="9">
        <v>1</v>
      </c>
      <c r="D80" s="11">
        <v>3</v>
      </c>
      <c r="E80" s="14">
        <v>1</v>
      </c>
      <c r="F80" s="8">
        <v>5</v>
      </c>
      <c r="G80" s="9">
        <v>1</v>
      </c>
      <c r="H80" s="11">
        <v>1</v>
      </c>
      <c r="I80" s="11">
        <v>1</v>
      </c>
      <c r="J80" s="8">
        <v>5</v>
      </c>
      <c r="K80" s="9">
        <v>1</v>
      </c>
      <c r="L80" s="11">
        <v>1</v>
      </c>
      <c r="M80" s="14">
        <v>1</v>
      </c>
      <c r="N80" s="8">
        <v>1</v>
      </c>
      <c r="O80" s="9">
        <v>1</v>
      </c>
      <c r="P80" s="11">
        <v>3</v>
      </c>
      <c r="Q80" s="14">
        <v>3</v>
      </c>
      <c r="R80" s="8">
        <v>1</v>
      </c>
      <c r="S80" s="9">
        <v>1</v>
      </c>
      <c r="T80" s="11">
        <v>3</v>
      </c>
      <c r="U80" s="14">
        <v>3</v>
      </c>
      <c r="V80" s="8">
        <v>2</v>
      </c>
      <c r="W80" s="11">
        <v>2</v>
      </c>
      <c r="X80" s="14">
        <v>1</v>
      </c>
      <c r="Y80" s="8">
        <v>1</v>
      </c>
      <c r="Z80" s="11">
        <v>2</v>
      </c>
      <c r="AA80" s="14">
        <v>3</v>
      </c>
      <c r="AB80" s="8">
        <v>2</v>
      </c>
      <c r="AC80" s="14">
        <v>1</v>
      </c>
      <c r="AD80" s="8">
        <v>2</v>
      </c>
      <c r="AE80" s="18" t="s">
        <v>3</v>
      </c>
    </row>
    <row r="81" spans="1:31" x14ac:dyDescent="0.25">
      <c r="A81" s="35">
        <v>80</v>
      </c>
      <c r="B81" s="8">
        <v>1</v>
      </c>
      <c r="C81" s="9">
        <v>1</v>
      </c>
      <c r="D81" s="11">
        <v>1</v>
      </c>
      <c r="E81" s="14">
        <v>2</v>
      </c>
      <c r="F81" s="8">
        <v>1</v>
      </c>
      <c r="G81" s="9">
        <v>5</v>
      </c>
      <c r="H81" s="11">
        <v>1</v>
      </c>
      <c r="I81" s="11">
        <v>2</v>
      </c>
      <c r="J81" s="8">
        <v>1</v>
      </c>
      <c r="K81" s="9">
        <v>1</v>
      </c>
      <c r="L81" s="11">
        <v>2</v>
      </c>
      <c r="M81" s="14">
        <v>2</v>
      </c>
      <c r="N81" s="8">
        <v>2</v>
      </c>
      <c r="O81" s="9">
        <v>2</v>
      </c>
      <c r="P81" s="11">
        <v>1</v>
      </c>
      <c r="Q81" s="14">
        <v>2</v>
      </c>
      <c r="R81" s="8">
        <v>2</v>
      </c>
      <c r="S81" s="9">
        <v>2</v>
      </c>
      <c r="T81" s="11">
        <v>1</v>
      </c>
      <c r="U81" s="14">
        <v>4</v>
      </c>
      <c r="V81" s="8">
        <v>2</v>
      </c>
      <c r="W81" s="11">
        <v>1</v>
      </c>
      <c r="X81" s="14">
        <v>1</v>
      </c>
      <c r="Y81" s="8">
        <v>3</v>
      </c>
      <c r="Z81" s="11">
        <v>2</v>
      </c>
      <c r="AA81" s="14">
        <v>2</v>
      </c>
      <c r="AB81" s="8">
        <v>3</v>
      </c>
      <c r="AC81" s="14">
        <v>1</v>
      </c>
      <c r="AD81" s="8">
        <v>1</v>
      </c>
      <c r="AE81" s="18" t="s">
        <v>3</v>
      </c>
    </row>
    <row r="82" spans="1:31" x14ac:dyDescent="0.25">
      <c r="A82" s="35">
        <v>81</v>
      </c>
      <c r="B82" s="8">
        <v>1</v>
      </c>
      <c r="C82" s="9">
        <v>3</v>
      </c>
      <c r="D82" s="11">
        <v>1</v>
      </c>
      <c r="E82" s="14">
        <v>1</v>
      </c>
      <c r="F82" s="8">
        <v>4</v>
      </c>
      <c r="G82" s="9">
        <v>3</v>
      </c>
      <c r="H82" s="11">
        <v>4</v>
      </c>
      <c r="I82" s="11">
        <v>4</v>
      </c>
      <c r="J82" s="8">
        <v>3</v>
      </c>
      <c r="K82" s="9">
        <v>3</v>
      </c>
      <c r="L82" s="11">
        <v>4</v>
      </c>
      <c r="M82" s="14">
        <v>3</v>
      </c>
      <c r="N82" s="8">
        <v>1</v>
      </c>
      <c r="O82" s="9">
        <v>3</v>
      </c>
      <c r="P82" s="11">
        <v>5</v>
      </c>
      <c r="Q82" s="14">
        <v>4</v>
      </c>
      <c r="R82" s="8">
        <v>2</v>
      </c>
      <c r="S82" s="9">
        <v>3</v>
      </c>
      <c r="T82" s="11">
        <v>4</v>
      </c>
      <c r="U82" s="14">
        <v>4</v>
      </c>
      <c r="V82" s="8">
        <v>1</v>
      </c>
      <c r="W82" s="11">
        <v>3</v>
      </c>
      <c r="X82" s="14">
        <v>3</v>
      </c>
      <c r="Y82" s="8">
        <v>3</v>
      </c>
      <c r="Z82" s="11">
        <v>4</v>
      </c>
      <c r="AA82" s="14">
        <v>4</v>
      </c>
      <c r="AB82" s="8">
        <v>5</v>
      </c>
      <c r="AC82" s="14">
        <v>3</v>
      </c>
      <c r="AD82" s="8">
        <v>3</v>
      </c>
      <c r="AE82" s="18" t="s">
        <v>3</v>
      </c>
    </row>
    <row r="83" spans="1:31" x14ac:dyDescent="0.25">
      <c r="A83" s="35">
        <v>82</v>
      </c>
      <c r="B83" s="8">
        <v>1</v>
      </c>
      <c r="C83" s="9">
        <v>4</v>
      </c>
      <c r="D83" s="11">
        <v>4</v>
      </c>
      <c r="E83" s="14">
        <v>2</v>
      </c>
      <c r="F83" s="8">
        <v>4</v>
      </c>
      <c r="G83" s="9">
        <v>1</v>
      </c>
      <c r="H83" s="11">
        <v>4</v>
      </c>
      <c r="I83" s="11">
        <v>3</v>
      </c>
      <c r="J83" s="8">
        <v>4</v>
      </c>
      <c r="K83" s="9">
        <v>5</v>
      </c>
      <c r="L83" s="11">
        <v>1</v>
      </c>
      <c r="M83" s="14">
        <v>1</v>
      </c>
      <c r="N83" s="8">
        <v>3</v>
      </c>
      <c r="O83" s="9">
        <v>1</v>
      </c>
      <c r="P83" s="11">
        <v>4</v>
      </c>
      <c r="Q83" s="14">
        <v>5</v>
      </c>
      <c r="R83" s="8">
        <v>4</v>
      </c>
      <c r="S83" s="9">
        <v>3</v>
      </c>
      <c r="T83" s="11">
        <v>4</v>
      </c>
      <c r="U83" s="14">
        <v>4</v>
      </c>
      <c r="V83" s="8">
        <v>1</v>
      </c>
      <c r="W83" s="11">
        <v>5</v>
      </c>
      <c r="X83" s="14">
        <v>4</v>
      </c>
      <c r="Y83" s="8">
        <v>1</v>
      </c>
      <c r="Z83" s="11">
        <v>5</v>
      </c>
      <c r="AA83" s="14">
        <v>3</v>
      </c>
      <c r="AB83" s="8">
        <v>3</v>
      </c>
      <c r="AC83" s="14">
        <v>4</v>
      </c>
      <c r="AD83" s="8">
        <v>5</v>
      </c>
      <c r="AE83" s="18" t="s">
        <v>21</v>
      </c>
    </row>
    <row r="84" spans="1:31" x14ac:dyDescent="0.25">
      <c r="A84" s="35">
        <v>83</v>
      </c>
      <c r="B84" s="8">
        <v>1</v>
      </c>
      <c r="C84" s="9">
        <v>2</v>
      </c>
      <c r="D84" s="11">
        <v>3</v>
      </c>
      <c r="E84" s="14">
        <v>1</v>
      </c>
      <c r="F84" s="8">
        <v>1</v>
      </c>
      <c r="G84" s="9">
        <v>1</v>
      </c>
      <c r="H84" s="11">
        <v>1</v>
      </c>
      <c r="I84" s="11">
        <v>2</v>
      </c>
      <c r="J84" s="8">
        <v>1</v>
      </c>
      <c r="K84" s="9">
        <v>2</v>
      </c>
      <c r="L84" s="11">
        <v>2</v>
      </c>
      <c r="M84" s="14">
        <v>1</v>
      </c>
      <c r="N84" s="8">
        <v>1</v>
      </c>
      <c r="O84" s="9">
        <v>1</v>
      </c>
      <c r="P84" s="11">
        <v>5</v>
      </c>
      <c r="Q84" s="14">
        <v>3</v>
      </c>
      <c r="R84" s="8">
        <v>1</v>
      </c>
      <c r="S84" s="9">
        <v>2</v>
      </c>
      <c r="T84" s="11">
        <v>1</v>
      </c>
      <c r="U84" s="14">
        <v>1</v>
      </c>
      <c r="V84" s="8">
        <v>1</v>
      </c>
      <c r="W84" s="11">
        <v>2</v>
      </c>
      <c r="X84" s="14">
        <v>3</v>
      </c>
      <c r="Y84" s="8">
        <v>1</v>
      </c>
      <c r="Z84" s="11">
        <v>2</v>
      </c>
      <c r="AA84" s="14">
        <v>1</v>
      </c>
      <c r="AB84" s="8">
        <v>1</v>
      </c>
      <c r="AC84" s="14">
        <v>3</v>
      </c>
      <c r="AD84" s="8">
        <v>1</v>
      </c>
      <c r="AE84" s="18" t="s">
        <v>21</v>
      </c>
    </row>
    <row r="85" spans="1:31" x14ac:dyDescent="0.25">
      <c r="A85" s="35">
        <v>84</v>
      </c>
      <c r="B85" s="8">
        <v>1</v>
      </c>
      <c r="C85" s="9">
        <v>3</v>
      </c>
      <c r="D85" s="11">
        <v>3</v>
      </c>
      <c r="E85" s="14">
        <v>1</v>
      </c>
      <c r="F85" s="8">
        <v>1</v>
      </c>
      <c r="G85" s="9">
        <v>2</v>
      </c>
      <c r="H85" s="11">
        <v>2</v>
      </c>
      <c r="I85" s="11">
        <v>3</v>
      </c>
      <c r="J85" s="8">
        <v>2</v>
      </c>
      <c r="K85" s="9">
        <v>3</v>
      </c>
      <c r="L85" s="11">
        <v>3</v>
      </c>
      <c r="M85" s="14">
        <v>3</v>
      </c>
      <c r="N85" s="8">
        <v>2</v>
      </c>
      <c r="O85" s="9">
        <v>3</v>
      </c>
      <c r="P85" s="11">
        <v>4</v>
      </c>
      <c r="Q85" s="14">
        <v>3</v>
      </c>
      <c r="R85" s="8">
        <v>1</v>
      </c>
      <c r="S85" s="9">
        <v>2</v>
      </c>
      <c r="T85" s="11">
        <v>3</v>
      </c>
      <c r="U85" s="14">
        <v>4</v>
      </c>
      <c r="V85" s="8">
        <v>1</v>
      </c>
      <c r="W85" s="11">
        <v>1</v>
      </c>
      <c r="X85" s="14">
        <v>2</v>
      </c>
      <c r="Y85" s="8">
        <v>1</v>
      </c>
      <c r="Z85" s="11">
        <v>2</v>
      </c>
      <c r="AA85" s="14">
        <v>3</v>
      </c>
      <c r="AB85" s="8">
        <v>1</v>
      </c>
      <c r="AC85" s="14">
        <v>4</v>
      </c>
      <c r="AD85" s="8">
        <v>1</v>
      </c>
      <c r="AE85" s="18" t="s">
        <v>21</v>
      </c>
    </row>
    <row r="86" spans="1:31" x14ac:dyDescent="0.25">
      <c r="A86" s="35">
        <v>85</v>
      </c>
      <c r="B86" s="8">
        <v>1</v>
      </c>
      <c r="C86" s="9">
        <v>4</v>
      </c>
      <c r="D86" s="11">
        <v>4</v>
      </c>
      <c r="E86" s="14">
        <v>1</v>
      </c>
      <c r="F86" s="8">
        <v>1</v>
      </c>
      <c r="G86" s="9">
        <v>3</v>
      </c>
      <c r="H86" s="11">
        <v>1</v>
      </c>
      <c r="I86" s="11">
        <v>4</v>
      </c>
      <c r="J86" s="8">
        <v>3</v>
      </c>
      <c r="K86" s="9">
        <v>3</v>
      </c>
      <c r="L86" s="11">
        <v>1</v>
      </c>
      <c r="M86" s="14">
        <v>1</v>
      </c>
      <c r="N86" s="8">
        <v>1</v>
      </c>
      <c r="O86" s="9">
        <v>3</v>
      </c>
      <c r="P86" s="11">
        <v>4</v>
      </c>
      <c r="Q86" s="14">
        <v>4</v>
      </c>
      <c r="R86" s="8">
        <v>2</v>
      </c>
      <c r="S86" s="9">
        <v>1</v>
      </c>
      <c r="T86" s="11">
        <v>2</v>
      </c>
      <c r="U86" s="14">
        <v>4</v>
      </c>
      <c r="V86" s="8">
        <v>1</v>
      </c>
      <c r="W86" s="11">
        <v>1</v>
      </c>
      <c r="X86" s="14">
        <v>2</v>
      </c>
      <c r="Y86" s="8">
        <v>1</v>
      </c>
      <c r="Z86" s="11">
        <v>2</v>
      </c>
      <c r="AA86" s="14">
        <v>1</v>
      </c>
      <c r="AB86" s="8">
        <v>1</v>
      </c>
      <c r="AC86" s="14">
        <v>3</v>
      </c>
      <c r="AD86" s="8">
        <v>2</v>
      </c>
      <c r="AE86" s="18" t="s">
        <v>21</v>
      </c>
    </row>
    <row r="87" spans="1:31" x14ac:dyDescent="0.25">
      <c r="A87" s="35">
        <v>86</v>
      </c>
      <c r="B87" s="8">
        <v>2</v>
      </c>
      <c r="C87" s="9">
        <v>2</v>
      </c>
      <c r="D87" s="11">
        <v>4</v>
      </c>
      <c r="E87" s="14">
        <v>3</v>
      </c>
      <c r="F87" s="8">
        <v>4</v>
      </c>
      <c r="G87" s="9">
        <v>4</v>
      </c>
      <c r="H87" s="11">
        <v>5</v>
      </c>
      <c r="I87" s="11">
        <v>2</v>
      </c>
      <c r="J87" s="8">
        <v>2</v>
      </c>
      <c r="K87" s="9">
        <v>4</v>
      </c>
      <c r="L87" s="11">
        <v>5</v>
      </c>
      <c r="M87" s="14">
        <v>1</v>
      </c>
      <c r="N87" s="8">
        <v>1</v>
      </c>
      <c r="O87" s="9">
        <v>2</v>
      </c>
      <c r="P87" s="11">
        <v>5</v>
      </c>
      <c r="Q87" s="14">
        <v>4</v>
      </c>
      <c r="R87" s="8">
        <v>4</v>
      </c>
      <c r="S87" s="9">
        <v>1</v>
      </c>
      <c r="T87" s="11">
        <v>1</v>
      </c>
      <c r="U87" s="14">
        <v>1</v>
      </c>
      <c r="V87" s="8">
        <v>2</v>
      </c>
      <c r="W87" s="11">
        <v>3</v>
      </c>
      <c r="X87" s="14">
        <v>4</v>
      </c>
      <c r="Y87" s="8">
        <v>3</v>
      </c>
      <c r="Z87" s="11">
        <v>5</v>
      </c>
      <c r="AA87" s="14">
        <v>4</v>
      </c>
      <c r="AB87" s="8">
        <v>1</v>
      </c>
      <c r="AC87" s="14">
        <v>4</v>
      </c>
      <c r="AD87" s="8">
        <v>2</v>
      </c>
      <c r="AE87" s="18" t="s">
        <v>21</v>
      </c>
    </row>
    <row r="88" spans="1:31" x14ac:dyDescent="0.25">
      <c r="A88" s="35">
        <v>87</v>
      </c>
      <c r="B88" s="8">
        <v>1</v>
      </c>
      <c r="C88" s="9">
        <v>4</v>
      </c>
      <c r="D88" s="11">
        <v>5</v>
      </c>
      <c r="E88" s="14">
        <v>1</v>
      </c>
      <c r="F88" s="8">
        <v>1</v>
      </c>
      <c r="G88" s="9">
        <v>3</v>
      </c>
      <c r="H88" s="11">
        <v>3</v>
      </c>
      <c r="I88" s="11">
        <v>5</v>
      </c>
      <c r="J88" s="8">
        <v>2</v>
      </c>
      <c r="K88" s="9">
        <v>2</v>
      </c>
      <c r="L88" s="11">
        <v>3</v>
      </c>
      <c r="M88" s="14">
        <v>1</v>
      </c>
      <c r="N88" s="8">
        <v>1</v>
      </c>
      <c r="O88" s="9">
        <v>3</v>
      </c>
      <c r="P88" s="11">
        <v>5</v>
      </c>
      <c r="Q88" s="14">
        <v>5</v>
      </c>
      <c r="R88" s="8">
        <v>4</v>
      </c>
      <c r="S88" s="9">
        <v>1</v>
      </c>
      <c r="T88" s="11">
        <v>4</v>
      </c>
      <c r="U88" s="14">
        <v>1</v>
      </c>
      <c r="V88" s="8">
        <v>1</v>
      </c>
      <c r="W88" s="11">
        <v>1</v>
      </c>
      <c r="X88" s="14">
        <v>5</v>
      </c>
      <c r="Y88" s="8">
        <v>5</v>
      </c>
      <c r="Z88" s="11">
        <v>2</v>
      </c>
      <c r="AA88" s="14">
        <v>1</v>
      </c>
      <c r="AB88" s="8">
        <v>1</v>
      </c>
      <c r="AC88" s="14">
        <v>3</v>
      </c>
      <c r="AD88" s="8">
        <v>1</v>
      </c>
      <c r="AE88" s="18" t="s">
        <v>3</v>
      </c>
    </row>
    <row r="89" spans="1:31" x14ac:dyDescent="0.25">
      <c r="A89" s="35">
        <v>88</v>
      </c>
      <c r="B89" s="8">
        <v>3</v>
      </c>
      <c r="C89" s="9">
        <v>3</v>
      </c>
      <c r="D89" s="11">
        <v>2</v>
      </c>
      <c r="E89" s="14">
        <v>3</v>
      </c>
      <c r="F89" s="8">
        <v>3</v>
      </c>
      <c r="G89" s="9">
        <v>2</v>
      </c>
      <c r="H89" s="11">
        <v>3</v>
      </c>
      <c r="I89" s="11">
        <v>2</v>
      </c>
      <c r="J89" s="8">
        <v>3</v>
      </c>
      <c r="K89" s="9">
        <v>2</v>
      </c>
      <c r="L89" s="11">
        <v>3</v>
      </c>
      <c r="M89" s="14">
        <v>2</v>
      </c>
      <c r="N89" s="8">
        <v>3</v>
      </c>
      <c r="O89" s="9">
        <v>3</v>
      </c>
      <c r="P89" s="11">
        <v>4</v>
      </c>
      <c r="Q89" s="14">
        <v>4</v>
      </c>
      <c r="R89" s="8">
        <v>2</v>
      </c>
      <c r="S89" s="9">
        <v>2</v>
      </c>
      <c r="T89" s="11">
        <v>3</v>
      </c>
      <c r="U89" s="14">
        <v>2</v>
      </c>
      <c r="V89" s="8">
        <v>2</v>
      </c>
      <c r="W89" s="11">
        <v>2</v>
      </c>
      <c r="X89" s="14">
        <v>2</v>
      </c>
      <c r="Y89" s="8">
        <v>3</v>
      </c>
      <c r="Z89" s="11">
        <v>4</v>
      </c>
      <c r="AA89" s="14">
        <v>3</v>
      </c>
      <c r="AB89" s="8">
        <v>3</v>
      </c>
      <c r="AC89" s="14">
        <v>3</v>
      </c>
      <c r="AD89" s="8">
        <v>2</v>
      </c>
      <c r="AE89" s="18" t="s">
        <v>3</v>
      </c>
    </row>
    <row r="90" spans="1:31" x14ac:dyDescent="0.25">
      <c r="A90" s="35">
        <v>89</v>
      </c>
      <c r="B90" s="8">
        <v>1</v>
      </c>
      <c r="C90" s="9">
        <v>3</v>
      </c>
      <c r="D90" s="11">
        <v>3</v>
      </c>
      <c r="E90" s="14">
        <v>1</v>
      </c>
      <c r="F90" s="8">
        <v>1</v>
      </c>
      <c r="G90" s="9">
        <v>1</v>
      </c>
      <c r="H90" s="11">
        <v>1</v>
      </c>
      <c r="I90" s="11">
        <v>1</v>
      </c>
      <c r="J90" s="8">
        <v>1</v>
      </c>
      <c r="K90" s="9">
        <v>3</v>
      </c>
      <c r="L90" s="11">
        <v>1</v>
      </c>
      <c r="M90" s="14">
        <v>3</v>
      </c>
      <c r="N90" s="8">
        <v>1</v>
      </c>
      <c r="O90" s="9">
        <v>3</v>
      </c>
      <c r="P90" s="11">
        <v>3</v>
      </c>
      <c r="Q90" s="14">
        <v>4</v>
      </c>
      <c r="R90" s="8">
        <v>1</v>
      </c>
      <c r="S90" s="9">
        <v>2</v>
      </c>
      <c r="T90" s="11">
        <v>1</v>
      </c>
      <c r="U90" s="14">
        <v>4</v>
      </c>
      <c r="V90" s="8">
        <v>1</v>
      </c>
      <c r="W90" s="11">
        <v>1</v>
      </c>
      <c r="X90" s="14">
        <v>4</v>
      </c>
      <c r="Y90" s="8">
        <v>1</v>
      </c>
      <c r="Z90" s="11">
        <v>1</v>
      </c>
      <c r="AA90" s="14">
        <v>3</v>
      </c>
      <c r="AB90" s="8">
        <v>1</v>
      </c>
      <c r="AC90" s="14">
        <v>3</v>
      </c>
      <c r="AD90" s="8">
        <v>1</v>
      </c>
      <c r="AE90" s="18" t="s">
        <v>21</v>
      </c>
    </row>
    <row r="91" spans="1:31" x14ac:dyDescent="0.25">
      <c r="A91" s="35">
        <v>90</v>
      </c>
      <c r="B91" s="8">
        <v>1</v>
      </c>
      <c r="C91" s="9">
        <v>1</v>
      </c>
      <c r="D91" s="11">
        <v>3</v>
      </c>
      <c r="E91" s="14">
        <v>1</v>
      </c>
      <c r="F91" s="8">
        <v>1</v>
      </c>
      <c r="G91" s="9">
        <v>2</v>
      </c>
      <c r="H91" s="11">
        <v>2</v>
      </c>
      <c r="I91" s="11">
        <v>1</v>
      </c>
      <c r="J91" s="8">
        <v>2</v>
      </c>
      <c r="K91" s="9">
        <v>2</v>
      </c>
      <c r="L91" s="11">
        <v>1</v>
      </c>
      <c r="M91" s="14">
        <v>1</v>
      </c>
      <c r="N91" s="8">
        <v>1</v>
      </c>
      <c r="O91" s="9">
        <v>2</v>
      </c>
      <c r="P91" s="11">
        <v>3</v>
      </c>
      <c r="Q91" s="14">
        <v>4</v>
      </c>
      <c r="R91" s="8">
        <v>2</v>
      </c>
      <c r="S91" s="9">
        <v>1</v>
      </c>
      <c r="T91" s="11">
        <v>2</v>
      </c>
      <c r="U91" s="14">
        <v>2</v>
      </c>
      <c r="V91" s="8">
        <v>1</v>
      </c>
      <c r="W91" s="11">
        <v>2</v>
      </c>
      <c r="X91" s="14">
        <v>1</v>
      </c>
      <c r="Y91" s="8">
        <v>1</v>
      </c>
      <c r="Z91" s="11">
        <v>2</v>
      </c>
      <c r="AA91" s="14">
        <v>1</v>
      </c>
      <c r="AB91" s="8">
        <v>1</v>
      </c>
      <c r="AC91" s="14">
        <v>2</v>
      </c>
      <c r="AD91" s="8">
        <v>1</v>
      </c>
      <c r="AE91" s="18" t="s">
        <v>3</v>
      </c>
    </row>
    <row r="92" spans="1:31" x14ac:dyDescent="0.25">
      <c r="A92" s="4" t="s">
        <v>5</v>
      </c>
      <c r="B92" s="8">
        <f t="shared" ref="B92:AD92" si="0">COUNTIF(B2:B91,5)</f>
        <v>1</v>
      </c>
      <c r="C92" s="9">
        <f t="shared" si="0"/>
        <v>9</v>
      </c>
      <c r="D92" s="11">
        <f t="shared" si="0"/>
        <v>16</v>
      </c>
      <c r="E92" s="14">
        <f t="shared" si="0"/>
        <v>0</v>
      </c>
      <c r="F92" s="8">
        <f t="shared" si="0"/>
        <v>7</v>
      </c>
      <c r="G92" s="9">
        <f t="shared" si="0"/>
        <v>5</v>
      </c>
      <c r="H92" s="11">
        <f t="shared" si="0"/>
        <v>3</v>
      </c>
      <c r="I92" s="11">
        <f t="shared" si="0"/>
        <v>6</v>
      </c>
      <c r="J92" s="8">
        <f t="shared" si="0"/>
        <v>15</v>
      </c>
      <c r="K92" s="9">
        <f t="shared" si="0"/>
        <v>6</v>
      </c>
      <c r="L92" s="11">
        <f t="shared" si="0"/>
        <v>9</v>
      </c>
      <c r="M92" s="14">
        <f t="shared" si="0"/>
        <v>2</v>
      </c>
      <c r="N92" s="8">
        <f t="shared" si="0"/>
        <v>2</v>
      </c>
      <c r="O92" s="9">
        <f t="shared" si="0"/>
        <v>2</v>
      </c>
      <c r="P92" s="11">
        <f t="shared" si="0"/>
        <v>17</v>
      </c>
      <c r="Q92" s="14">
        <f t="shared" si="0"/>
        <v>11</v>
      </c>
      <c r="R92" s="8">
        <f t="shared" si="0"/>
        <v>7</v>
      </c>
      <c r="S92" s="9">
        <f t="shared" si="0"/>
        <v>1</v>
      </c>
      <c r="T92" s="11">
        <f t="shared" si="0"/>
        <v>1</v>
      </c>
      <c r="U92" s="14">
        <f t="shared" si="0"/>
        <v>10</v>
      </c>
      <c r="V92" s="8">
        <f t="shared" si="0"/>
        <v>4</v>
      </c>
      <c r="W92" s="11">
        <f t="shared" si="0"/>
        <v>3</v>
      </c>
      <c r="X92" s="14">
        <f t="shared" si="0"/>
        <v>14</v>
      </c>
      <c r="Y92" s="8">
        <f t="shared" si="0"/>
        <v>8</v>
      </c>
      <c r="Z92" s="11">
        <f t="shared" si="0"/>
        <v>8</v>
      </c>
      <c r="AA92" s="14">
        <f t="shared" si="0"/>
        <v>13</v>
      </c>
      <c r="AB92" s="8">
        <f t="shared" si="0"/>
        <v>3</v>
      </c>
      <c r="AC92" s="14">
        <f t="shared" si="0"/>
        <v>12</v>
      </c>
      <c r="AD92" s="8">
        <f t="shared" si="0"/>
        <v>12</v>
      </c>
      <c r="AE92"/>
    </row>
    <row r="93" spans="1:31" x14ac:dyDescent="0.25">
      <c r="A93" s="4" t="s">
        <v>6</v>
      </c>
      <c r="B93" s="8">
        <f t="shared" ref="B93:AD93" si="1">COUNTIF(B2:B91,4)</f>
        <v>5</v>
      </c>
      <c r="C93" s="9">
        <f t="shared" si="1"/>
        <v>15</v>
      </c>
      <c r="D93" s="11">
        <f t="shared" si="1"/>
        <v>32</v>
      </c>
      <c r="E93" s="14">
        <f t="shared" si="1"/>
        <v>2</v>
      </c>
      <c r="F93" s="8">
        <f t="shared" si="1"/>
        <v>25</v>
      </c>
      <c r="G93" s="9">
        <f t="shared" si="1"/>
        <v>14</v>
      </c>
      <c r="H93" s="11">
        <f t="shared" si="1"/>
        <v>15</v>
      </c>
      <c r="I93" s="11">
        <f t="shared" si="1"/>
        <v>14</v>
      </c>
      <c r="J93" s="8">
        <f t="shared" si="1"/>
        <v>17</v>
      </c>
      <c r="K93" s="9">
        <f t="shared" si="1"/>
        <v>17</v>
      </c>
      <c r="L93" s="11">
        <f t="shared" si="1"/>
        <v>13</v>
      </c>
      <c r="M93" s="14">
        <f t="shared" si="1"/>
        <v>12</v>
      </c>
      <c r="N93" s="8">
        <f t="shared" si="1"/>
        <v>11</v>
      </c>
      <c r="O93" s="9">
        <f t="shared" si="1"/>
        <v>12</v>
      </c>
      <c r="P93" s="11">
        <f t="shared" si="1"/>
        <v>21</v>
      </c>
      <c r="Q93" s="14">
        <f t="shared" si="1"/>
        <v>31</v>
      </c>
      <c r="R93" s="8">
        <f t="shared" si="1"/>
        <v>17</v>
      </c>
      <c r="S93" s="9">
        <f t="shared" si="1"/>
        <v>7</v>
      </c>
      <c r="T93" s="11">
        <f t="shared" si="1"/>
        <v>14</v>
      </c>
      <c r="U93" s="14">
        <f t="shared" si="1"/>
        <v>20</v>
      </c>
      <c r="V93" s="8">
        <f t="shared" si="1"/>
        <v>11</v>
      </c>
      <c r="W93" s="11">
        <f t="shared" si="1"/>
        <v>8</v>
      </c>
      <c r="X93" s="14">
        <f t="shared" si="1"/>
        <v>18</v>
      </c>
      <c r="Y93" s="8">
        <f t="shared" si="1"/>
        <v>7</v>
      </c>
      <c r="Z93" s="11">
        <f t="shared" si="1"/>
        <v>16</v>
      </c>
      <c r="AA93" s="14">
        <f t="shared" si="1"/>
        <v>17</v>
      </c>
      <c r="AB93" s="8">
        <f t="shared" si="1"/>
        <v>6</v>
      </c>
      <c r="AC93" s="14">
        <f t="shared" si="1"/>
        <v>25</v>
      </c>
      <c r="AD93" s="8">
        <f t="shared" si="1"/>
        <v>10</v>
      </c>
      <c r="AE93"/>
    </row>
    <row r="94" spans="1:31" x14ac:dyDescent="0.25">
      <c r="A94" s="4" t="s">
        <v>9</v>
      </c>
      <c r="B94" s="8">
        <f t="shared" ref="B94:AD94" si="2">COUNTIF(B2:B91,3)</f>
        <v>31</v>
      </c>
      <c r="C94" s="9">
        <f t="shared" si="2"/>
        <v>24</v>
      </c>
      <c r="D94" s="11">
        <f t="shared" si="2"/>
        <v>16</v>
      </c>
      <c r="E94" s="14">
        <f t="shared" si="2"/>
        <v>12</v>
      </c>
      <c r="F94" s="8">
        <f t="shared" si="2"/>
        <v>15</v>
      </c>
      <c r="G94" s="9">
        <f t="shared" si="2"/>
        <v>26</v>
      </c>
      <c r="H94" s="11">
        <f t="shared" si="2"/>
        <v>16</v>
      </c>
      <c r="I94" s="11">
        <f t="shared" si="2"/>
        <v>14</v>
      </c>
      <c r="J94" s="8">
        <f t="shared" si="2"/>
        <v>20</v>
      </c>
      <c r="K94" s="9">
        <f t="shared" si="2"/>
        <v>24</v>
      </c>
      <c r="L94" s="11">
        <f t="shared" si="2"/>
        <v>13</v>
      </c>
      <c r="M94" s="14">
        <f t="shared" si="2"/>
        <v>23</v>
      </c>
      <c r="N94" s="8">
        <f t="shared" si="2"/>
        <v>11</v>
      </c>
      <c r="O94" s="9">
        <f t="shared" si="2"/>
        <v>25</v>
      </c>
      <c r="P94" s="11">
        <f t="shared" si="2"/>
        <v>27</v>
      </c>
      <c r="Q94" s="14">
        <f t="shared" si="2"/>
        <v>24</v>
      </c>
      <c r="R94" s="8">
        <f t="shared" si="2"/>
        <v>19</v>
      </c>
      <c r="S94" s="9">
        <f t="shared" si="2"/>
        <v>18</v>
      </c>
      <c r="T94" s="11">
        <f t="shared" si="2"/>
        <v>26</v>
      </c>
      <c r="U94" s="14">
        <f t="shared" si="2"/>
        <v>16</v>
      </c>
      <c r="V94" s="8">
        <f t="shared" si="2"/>
        <v>14</v>
      </c>
      <c r="W94" s="11">
        <f t="shared" si="2"/>
        <v>12</v>
      </c>
      <c r="X94" s="14">
        <f t="shared" si="2"/>
        <v>21</v>
      </c>
      <c r="Y94" s="8">
        <f t="shared" si="2"/>
        <v>18</v>
      </c>
      <c r="Z94" s="11">
        <f t="shared" si="2"/>
        <v>17</v>
      </c>
      <c r="AA94" s="14">
        <f t="shared" si="2"/>
        <v>17</v>
      </c>
      <c r="AB94" s="8">
        <f t="shared" si="2"/>
        <v>7</v>
      </c>
      <c r="AC94" s="14">
        <f t="shared" si="2"/>
        <v>24</v>
      </c>
      <c r="AD94" s="8">
        <f t="shared" si="2"/>
        <v>7</v>
      </c>
      <c r="AE94"/>
    </row>
    <row r="95" spans="1:31" x14ac:dyDescent="0.25">
      <c r="A95" s="4" t="s">
        <v>7</v>
      </c>
      <c r="B95" s="8">
        <f t="shared" ref="B95:AD95" si="3">COUNTIF(B2:B91,2)</f>
        <v>9</v>
      </c>
      <c r="C95" s="9">
        <f t="shared" si="3"/>
        <v>20</v>
      </c>
      <c r="D95" s="11">
        <f t="shared" si="3"/>
        <v>15</v>
      </c>
      <c r="E95" s="14">
        <f t="shared" si="3"/>
        <v>19</v>
      </c>
      <c r="F95" s="8">
        <f t="shared" si="3"/>
        <v>15</v>
      </c>
      <c r="G95" s="9">
        <f t="shared" si="3"/>
        <v>25</v>
      </c>
      <c r="H95" s="11">
        <f t="shared" si="3"/>
        <v>19</v>
      </c>
      <c r="I95" s="11">
        <f t="shared" si="3"/>
        <v>28</v>
      </c>
      <c r="J95" s="8">
        <f t="shared" si="3"/>
        <v>20</v>
      </c>
      <c r="K95" s="9">
        <f t="shared" si="3"/>
        <v>23</v>
      </c>
      <c r="L95" s="11">
        <f t="shared" si="3"/>
        <v>16</v>
      </c>
      <c r="M95" s="14">
        <f t="shared" si="3"/>
        <v>23</v>
      </c>
      <c r="N95" s="8">
        <f t="shared" si="3"/>
        <v>26</v>
      </c>
      <c r="O95" s="9">
        <f t="shared" si="3"/>
        <v>28</v>
      </c>
      <c r="P95" s="11">
        <f t="shared" si="3"/>
        <v>15</v>
      </c>
      <c r="Q95" s="14">
        <f t="shared" si="3"/>
        <v>13</v>
      </c>
      <c r="R95" s="8">
        <f t="shared" si="3"/>
        <v>25</v>
      </c>
      <c r="S95" s="9">
        <f t="shared" si="3"/>
        <v>20</v>
      </c>
      <c r="T95" s="11">
        <f t="shared" si="3"/>
        <v>19</v>
      </c>
      <c r="U95" s="14">
        <f t="shared" si="3"/>
        <v>17</v>
      </c>
      <c r="V95" s="8">
        <f t="shared" si="3"/>
        <v>30</v>
      </c>
      <c r="W95" s="11">
        <f t="shared" si="3"/>
        <v>30</v>
      </c>
      <c r="X95" s="14">
        <f t="shared" si="3"/>
        <v>13</v>
      </c>
      <c r="Y95" s="8">
        <f t="shared" si="3"/>
        <v>21</v>
      </c>
      <c r="Z95" s="11">
        <f t="shared" si="3"/>
        <v>25</v>
      </c>
      <c r="AA95" s="14">
        <f t="shared" si="3"/>
        <v>17</v>
      </c>
      <c r="AB95" s="8">
        <f t="shared" si="3"/>
        <v>18</v>
      </c>
      <c r="AC95" s="14">
        <f t="shared" si="3"/>
        <v>13</v>
      </c>
      <c r="AD95" s="8">
        <f t="shared" si="3"/>
        <v>22</v>
      </c>
      <c r="AE95"/>
    </row>
    <row r="96" spans="1:31" x14ac:dyDescent="0.25">
      <c r="A96" s="4" t="s">
        <v>8</v>
      </c>
      <c r="B96" s="8">
        <f t="shared" ref="B96:AD96" si="4">COUNTIF(B2:B91,1)</f>
        <v>44</v>
      </c>
      <c r="C96" s="9">
        <f t="shared" si="4"/>
        <v>22</v>
      </c>
      <c r="D96" s="11">
        <f t="shared" si="4"/>
        <v>11</v>
      </c>
      <c r="E96" s="14">
        <f t="shared" si="4"/>
        <v>57</v>
      </c>
      <c r="F96" s="8">
        <f t="shared" si="4"/>
        <v>28</v>
      </c>
      <c r="G96" s="9">
        <f t="shared" si="4"/>
        <v>20</v>
      </c>
      <c r="H96" s="11">
        <f t="shared" si="4"/>
        <v>37</v>
      </c>
      <c r="I96" s="11">
        <f t="shared" si="4"/>
        <v>28</v>
      </c>
      <c r="J96" s="8">
        <f t="shared" si="4"/>
        <v>18</v>
      </c>
      <c r="K96" s="9">
        <f t="shared" si="4"/>
        <v>20</v>
      </c>
      <c r="L96" s="11">
        <f t="shared" si="4"/>
        <v>39</v>
      </c>
      <c r="M96" s="14">
        <f t="shared" si="4"/>
        <v>30</v>
      </c>
      <c r="N96" s="8">
        <f t="shared" si="4"/>
        <v>40</v>
      </c>
      <c r="O96" s="9">
        <f t="shared" si="4"/>
        <v>23</v>
      </c>
      <c r="P96" s="11">
        <f t="shared" si="4"/>
        <v>10</v>
      </c>
      <c r="Q96" s="14">
        <f t="shared" si="4"/>
        <v>11</v>
      </c>
      <c r="R96" s="8">
        <f t="shared" si="4"/>
        <v>22</v>
      </c>
      <c r="S96" s="9">
        <f t="shared" si="4"/>
        <v>44</v>
      </c>
      <c r="T96" s="11">
        <f t="shared" si="4"/>
        <v>30</v>
      </c>
      <c r="U96" s="14">
        <f t="shared" si="4"/>
        <v>27</v>
      </c>
      <c r="V96" s="8">
        <f t="shared" si="4"/>
        <v>31</v>
      </c>
      <c r="W96" s="11">
        <f t="shared" si="4"/>
        <v>37</v>
      </c>
      <c r="X96" s="14">
        <f t="shared" si="4"/>
        <v>24</v>
      </c>
      <c r="Y96" s="8">
        <f t="shared" si="4"/>
        <v>36</v>
      </c>
      <c r="Z96" s="11">
        <f t="shared" si="4"/>
        <v>24</v>
      </c>
      <c r="AA96" s="14">
        <f t="shared" si="4"/>
        <v>26</v>
      </c>
      <c r="AB96" s="8">
        <f t="shared" si="4"/>
        <v>56</v>
      </c>
      <c r="AC96" s="14">
        <f t="shared" si="4"/>
        <v>16</v>
      </c>
      <c r="AD96" s="8">
        <f t="shared" si="4"/>
        <v>39</v>
      </c>
      <c r="AE96"/>
    </row>
    <row r="97" spans="1:30" s="28" customFormat="1" x14ac:dyDescent="0.25">
      <c r="A97" s="2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s="28" customFormat="1" x14ac:dyDescent="0.25">
      <c r="A98" s="29"/>
      <c r="B98" s="30" t="s">
        <v>24</v>
      </c>
      <c r="C98" s="21" t="s">
        <v>17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s="28" customFormat="1" x14ac:dyDescent="0.25">
      <c r="A99" s="29" t="s">
        <v>22</v>
      </c>
      <c r="B99" s="21">
        <f>COUNTIF(AE2:AE91,"M")</f>
        <v>47</v>
      </c>
      <c r="C99" s="31">
        <f>B99/90</f>
        <v>0.52222222222222225</v>
      </c>
      <c r="D99" s="20"/>
      <c r="E99" s="20"/>
      <c r="F99" s="20"/>
      <c r="G99" s="33" t="s">
        <v>26</v>
      </c>
      <c r="H99" s="33">
        <f>AVERAGE(B2:AD91)</f>
        <v>2.4490421455938698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s="28" customFormat="1" x14ac:dyDescent="0.25">
      <c r="A100" s="29" t="s">
        <v>25</v>
      </c>
      <c r="B100" s="21">
        <f>COUNTIF(AE2:AE91,"H")</f>
        <v>43</v>
      </c>
      <c r="C100" s="31">
        <f>B100/90</f>
        <v>0.4777777777777778</v>
      </c>
      <c r="D100" s="20"/>
      <c r="E100" s="20"/>
      <c r="F100" s="20"/>
      <c r="G100" s="33" t="s">
        <v>28</v>
      </c>
      <c r="H100" s="33">
        <f>AVEDEV(B2:AD91)</f>
        <v>1.1447712159246084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28" customFormat="1" x14ac:dyDescent="0.25">
      <c r="A101" s="29" t="s">
        <v>24</v>
      </c>
      <c r="B101" s="21">
        <f>SUM(B99:B100)</f>
        <v>90</v>
      </c>
      <c r="C101" s="31">
        <f>B101/90</f>
        <v>1</v>
      </c>
      <c r="D101" s="20"/>
      <c r="E101" s="20"/>
      <c r="F101" s="20"/>
      <c r="G101" s="33" t="s">
        <v>27</v>
      </c>
      <c r="H101" s="33">
        <f>STDEV(B2:AD91)</f>
        <v>1.3062521187299425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25">
      <c r="A103" s="3"/>
      <c r="B103" s="3" t="s">
        <v>0</v>
      </c>
      <c r="C103" s="15" t="s">
        <v>17</v>
      </c>
      <c r="AC103"/>
      <c r="AD103"/>
    </row>
    <row r="104" spans="1:30" x14ac:dyDescent="0.25">
      <c r="A104" s="4" t="s">
        <v>5</v>
      </c>
      <c r="B104" s="3">
        <f>B92+F92+J92+N92+R92+V92+Y92+AB92+AD92</f>
        <v>59</v>
      </c>
      <c r="C104" s="16">
        <f>B104/810</f>
        <v>7.2839506172839505E-2</v>
      </c>
      <c r="AC104"/>
      <c r="AD104"/>
    </row>
    <row r="105" spans="1:30" x14ac:dyDescent="0.25">
      <c r="A105" s="4" t="s">
        <v>6</v>
      </c>
      <c r="B105" s="3">
        <f>B93+F93+J93+N93+R93+V93+Y93+AD93+AB93</f>
        <v>109</v>
      </c>
      <c r="C105" s="16">
        <f t="shared" ref="C105:C109" si="5">B105/810</f>
        <v>0.13456790123456791</v>
      </c>
      <c r="AC105"/>
      <c r="AD105"/>
    </row>
    <row r="106" spans="1:30" x14ac:dyDescent="0.25">
      <c r="A106" s="4" t="s">
        <v>9</v>
      </c>
      <c r="B106" s="3">
        <f>B94+F94+J94+N94+R94+V94+Y94+AB94+AD94</f>
        <v>142</v>
      </c>
      <c r="C106" s="16">
        <f t="shared" si="5"/>
        <v>0.17530864197530865</v>
      </c>
      <c r="AC106"/>
      <c r="AD106"/>
    </row>
    <row r="107" spans="1:30" x14ac:dyDescent="0.25">
      <c r="A107" s="4" t="s">
        <v>7</v>
      </c>
      <c r="B107" s="3">
        <f>B95+F95+J95+N95+R95+V95+Y95+AD95+AB95</f>
        <v>186</v>
      </c>
      <c r="C107" s="16">
        <f t="shared" si="5"/>
        <v>0.22962962962962963</v>
      </c>
      <c r="AC107"/>
      <c r="AD107"/>
    </row>
    <row r="108" spans="1:30" x14ac:dyDescent="0.25">
      <c r="A108" s="4" t="s">
        <v>8</v>
      </c>
      <c r="B108" s="3">
        <f>B96+F96+J96+N96+R96+V96+Y96+AB96+AD96</f>
        <v>314</v>
      </c>
      <c r="C108" s="16">
        <f t="shared" si="5"/>
        <v>0.38765432098765434</v>
      </c>
      <c r="AC108"/>
      <c r="AD108"/>
    </row>
    <row r="109" spans="1:30" x14ac:dyDescent="0.25">
      <c r="A109" s="3" t="s">
        <v>18</v>
      </c>
      <c r="B109" s="3">
        <f>SUM(B104:B108)</f>
        <v>810</v>
      </c>
      <c r="C109" s="16">
        <f t="shared" si="5"/>
        <v>1</v>
      </c>
    </row>
    <row r="111" spans="1:30" x14ac:dyDescent="0.25">
      <c r="A111" s="3"/>
      <c r="B111" s="3" t="s">
        <v>1</v>
      </c>
      <c r="C111" s="15" t="s">
        <v>17</v>
      </c>
    </row>
    <row r="112" spans="1:30" s="1" customFormat="1" x14ac:dyDescent="0.25">
      <c r="A112" s="4" t="s">
        <v>5</v>
      </c>
      <c r="B112" s="3">
        <f>C92+G92+K92+O92+S92</f>
        <v>23</v>
      </c>
      <c r="C112" s="16">
        <f>B112/450</f>
        <v>5.1111111111111114E-2</v>
      </c>
    </row>
    <row r="113" spans="1:3" s="1" customFormat="1" x14ac:dyDescent="0.25">
      <c r="A113" s="4" t="s">
        <v>6</v>
      </c>
      <c r="B113" s="3">
        <f>C93+G93+K93+O93+S93</f>
        <v>65</v>
      </c>
      <c r="C113" s="16">
        <f t="shared" ref="C113:C117" si="6">B113/450</f>
        <v>0.14444444444444443</v>
      </c>
    </row>
    <row r="114" spans="1:3" s="1" customFormat="1" x14ac:dyDescent="0.25">
      <c r="A114" s="4" t="s">
        <v>9</v>
      </c>
      <c r="B114" s="3">
        <f>C94+G94+K94+O94+S94</f>
        <v>117</v>
      </c>
      <c r="C114" s="16">
        <f t="shared" si="6"/>
        <v>0.26</v>
      </c>
    </row>
    <row r="115" spans="1:3" s="1" customFormat="1" x14ac:dyDescent="0.25">
      <c r="A115" s="4" t="s">
        <v>7</v>
      </c>
      <c r="B115" s="3">
        <f>C95+G95+K95+O95+S95</f>
        <v>116</v>
      </c>
      <c r="C115" s="16">
        <f t="shared" si="6"/>
        <v>0.25777777777777777</v>
      </c>
    </row>
    <row r="116" spans="1:3" s="1" customFormat="1" x14ac:dyDescent="0.25">
      <c r="A116" s="4" t="s">
        <v>8</v>
      </c>
      <c r="B116" s="3">
        <f>C96+G96+K96+O96+S96</f>
        <v>129</v>
      </c>
      <c r="C116" s="16">
        <f t="shared" si="6"/>
        <v>0.28666666666666668</v>
      </c>
    </row>
    <row r="117" spans="1:3" s="1" customFormat="1" x14ac:dyDescent="0.25">
      <c r="A117" s="3" t="s">
        <v>18</v>
      </c>
      <c r="B117" s="3">
        <f>SUM(B112:B116)</f>
        <v>450</v>
      </c>
      <c r="C117" s="16">
        <f t="shared" si="6"/>
        <v>1</v>
      </c>
    </row>
    <row r="119" spans="1:3" s="1" customFormat="1" x14ac:dyDescent="0.25">
      <c r="A119" s="3"/>
      <c r="B119" s="3" t="s">
        <v>2</v>
      </c>
      <c r="C119" s="15" t="s">
        <v>17</v>
      </c>
    </row>
    <row r="120" spans="1:3" s="1" customFormat="1" x14ac:dyDescent="0.25">
      <c r="A120" s="4" t="s">
        <v>5</v>
      </c>
      <c r="B120" s="3">
        <f>D92+H92+I92+L92+P92+T92+W92+Z92</f>
        <v>63</v>
      </c>
      <c r="C120" s="16">
        <f>B120/720</f>
        <v>8.7499999999999994E-2</v>
      </c>
    </row>
    <row r="121" spans="1:3" s="1" customFormat="1" x14ac:dyDescent="0.25">
      <c r="A121" s="4" t="s">
        <v>6</v>
      </c>
      <c r="B121" s="3">
        <f>D93+H93+I93+L93+P93+T93+W93+Z93</f>
        <v>133</v>
      </c>
      <c r="C121" s="16">
        <f t="shared" ref="C121:C125" si="7">B121/720</f>
        <v>0.18472222222222223</v>
      </c>
    </row>
    <row r="122" spans="1:3" s="1" customFormat="1" x14ac:dyDescent="0.25">
      <c r="A122" s="4" t="s">
        <v>9</v>
      </c>
      <c r="B122" s="3">
        <f>D94+H94+I94+L94+P94+T94+W94+Z94</f>
        <v>141</v>
      </c>
      <c r="C122" s="16">
        <f t="shared" si="7"/>
        <v>0.19583333333333333</v>
      </c>
    </row>
    <row r="123" spans="1:3" s="1" customFormat="1" x14ac:dyDescent="0.25">
      <c r="A123" s="4" t="s">
        <v>7</v>
      </c>
      <c r="B123" s="3">
        <f>D95+H95+I95+L95+P95+T95+W95+Z95</f>
        <v>167</v>
      </c>
      <c r="C123" s="16">
        <f t="shared" si="7"/>
        <v>0.23194444444444445</v>
      </c>
    </row>
    <row r="124" spans="1:3" s="1" customFormat="1" x14ac:dyDescent="0.25">
      <c r="A124" s="4" t="s">
        <v>8</v>
      </c>
      <c r="B124" s="3">
        <f>D96+H96+I96+L96+P96+T96+W96+Z96</f>
        <v>216</v>
      </c>
      <c r="C124" s="16">
        <f t="shared" si="7"/>
        <v>0.3</v>
      </c>
    </row>
    <row r="125" spans="1:3" s="1" customFormat="1" x14ac:dyDescent="0.25">
      <c r="A125" s="3" t="s">
        <v>18</v>
      </c>
      <c r="B125" s="3">
        <f>SUM(B120:B124)</f>
        <v>720</v>
      </c>
      <c r="C125" s="16">
        <f t="shared" si="7"/>
        <v>1</v>
      </c>
    </row>
    <row r="127" spans="1:3" s="1" customFormat="1" x14ac:dyDescent="0.25">
      <c r="A127" s="3"/>
      <c r="B127" s="3" t="s">
        <v>3</v>
      </c>
      <c r="C127" s="15" t="s">
        <v>17</v>
      </c>
    </row>
    <row r="128" spans="1:3" s="1" customFormat="1" x14ac:dyDescent="0.25">
      <c r="A128" s="4" t="s">
        <v>5</v>
      </c>
      <c r="B128" s="3">
        <f>E92+M92+Q92+U92+X92+AA92+AC92</f>
        <v>62</v>
      </c>
      <c r="C128" s="16">
        <f>B128/630</f>
        <v>9.841269841269841E-2</v>
      </c>
    </row>
    <row r="129" spans="1:3" s="1" customFormat="1" x14ac:dyDescent="0.25">
      <c r="A129" s="4" t="s">
        <v>6</v>
      </c>
      <c r="B129" s="3">
        <f>E93+M93+Q93+U93+X93+AA93+AC93</f>
        <v>125</v>
      </c>
      <c r="C129" s="16">
        <f t="shared" ref="C129:C133" si="8">B129/630</f>
        <v>0.1984126984126984</v>
      </c>
    </row>
    <row r="130" spans="1:3" s="1" customFormat="1" x14ac:dyDescent="0.25">
      <c r="A130" s="4" t="s">
        <v>9</v>
      </c>
      <c r="B130" s="3">
        <f t="shared" ref="B130:B132" si="9">E94+M94+Q94+U94+X94+AA94+AC94</f>
        <v>137</v>
      </c>
      <c r="C130" s="16">
        <f t="shared" si="8"/>
        <v>0.21746031746031746</v>
      </c>
    </row>
    <row r="131" spans="1:3" s="1" customFormat="1" x14ac:dyDescent="0.25">
      <c r="A131" s="4" t="s">
        <v>7</v>
      </c>
      <c r="B131" s="3">
        <f t="shared" si="9"/>
        <v>115</v>
      </c>
      <c r="C131" s="16">
        <f t="shared" si="8"/>
        <v>0.18253968253968253</v>
      </c>
    </row>
    <row r="132" spans="1:3" s="1" customFormat="1" x14ac:dyDescent="0.25">
      <c r="A132" s="4" t="s">
        <v>8</v>
      </c>
      <c r="B132" s="3">
        <f t="shared" si="9"/>
        <v>191</v>
      </c>
      <c r="C132" s="16">
        <f t="shared" si="8"/>
        <v>0.30317460317460315</v>
      </c>
    </row>
    <row r="133" spans="1:3" s="1" customFormat="1" x14ac:dyDescent="0.25">
      <c r="A133" s="3" t="s">
        <v>18</v>
      </c>
      <c r="B133" s="3">
        <f>SUM(B128:B132)</f>
        <v>630</v>
      </c>
      <c r="C133" s="16">
        <f t="shared" si="8"/>
        <v>1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opLeftCell="A26" workbookViewId="0">
      <selection activeCell="C90" sqref="C90"/>
    </sheetView>
  </sheetViews>
  <sheetFormatPr baseColWidth="10" defaultRowHeight="15" x14ac:dyDescent="0.25"/>
  <cols>
    <col min="1" max="1" width="12.42578125" style="1" customWidth="1"/>
    <col min="2" max="31" width="5.7109375" style="1" customWidth="1"/>
  </cols>
  <sheetData>
    <row r="1" spans="1:31" x14ac:dyDescent="0.2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17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17">
        <v>1</v>
      </c>
      <c r="B3" s="8">
        <v>1</v>
      </c>
      <c r="C3" s="9">
        <v>4</v>
      </c>
      <c r="D3" s="11">
        <v>4</v>
      </c>
      <c r="E3" s="14">
        <v>1</v>
      </c>
      <c r="F3" s="8">
        <v>2</v>
      </c>
      <c r="G3" s="9">
        <v>4</v>
      </c>
      <c r="H3" s="11">
        <v>1</v>
      </c>
      <c r="I3" s="11">
        <v>4</v>
      </c>
      <c r="J3" s="8">
        <v>4</v>
      </c>
      <c r="K3" s="9">
        <v>3</v>
      </c>
      <c r="L3" s="11">
        <v>1</v>
      </c>
      <c r="M3" s="14">
        <v>4</v>
      </c>
      <c r="N3" s="8">
        <v>1</v>
      </c>
      <c r="O3" s="9">
        <v>4</v>
      </c>
      <c r="P3" s="11">
        <v>4</v>
      </c>
      <c r="Q3" s="14">
        <v>4</v>
      </c>
      <c r="R3" s="8">
        <v>2</v>
      </c>
      <c r="S3" s="9">
        <v>3</v>
      </c>
      <c r="T3" s="11">
        <v>4</v>
      </c>
      <c r="U3" s="14">
        <v>2</v>
      </c>
      <c r="V3" s="8">
        <v>2</v>
      </c>
      <c r="W3" s="11">
        <v>2</v>
      </c>
      <c r="X3" s="14">
        <v>2</v>
      </c>
      <c r="Y3" s="8">
        <v>2</v>
      </c>
      <c r="Z3" s="11">
        <v>2</v>
      </c>
      <c r="AA3" s="14">
        <v>2</v>
      </c>
      <c r="AB3" s="8">
        <v>2</v>
      </c>
      <c r="AC3" s="14">
        <v>4</v>
      </c>
      <c r="AD3" s="8">
        <v>4</v>
      </c>
      <c r="AE3" s="18" t="s">
        <v>21</v>
      </c>
    </row>
    <row r="4" spans="1:31" x14ac:dyDescent="0.25">
      <c r="A4" s="17">
        <v>2</v>
      </c>
      <c r="B4" s="8">
        <v>4</v>
      </c>
      <c r="C4" s="9">
        <v>2</v>
      </c>
      <c r="D4" s="11">
        <v>3</v>
      </c>
      <c r="E4" s="14">
        <v>1</v>
      </c>
      <c r="F4" s="8">
        <v>3</v>
      </c>
      <c r="G4" s="9">
        <v>4</v>
      </c>
      <c r="H4" s="11">
        <v>4</v>
      </c>
      <c r="I4" s="11">
        <v>2</v>
      </c>
      <c r="J4" s="8">
        <v>3</v>
      </c>
      <c r="K4" s="9">
        <v>1</v>
      </c>
      <c r="L4" s="11">
        <v>1</v>
      </c>
      <c r="M4" s="14">
        <v>1</v>
      </c>
      <c r="N4" s="8">
        <v>1</v>
      </c>
      <c r="O4" s="9">
        <v>1</v>
      </c>
      <c r="P4" s="11">
        <v>3</v>
      </c>
      <c r="Q4" s="14">
        <v>5</v>
      </c>
      <c r="R4" s="8">
        <v>3</v>
      </c>
      <c r="S4" s="9">
        <v>1</v>
      </c>
      <c r="T4" s="11">
        <v>4</v>
      </c>
      <c r="U4" s="14">
        <v>5</v>
      </c>
      <c r="V4" s="8">
        <v>1</v>
      </c>
      <c r="W4" s="11">
        <v>2</v>
      </c>
      <c r="X4" s="14">
        <v>1</v>
      </c>
      <c r="Y4" s="8">
        <v>1</v>
      </c>
      <c r="Z4" s="11">
        <v>4</v>
      </c>
      <c r="AA4" s="14">
        <v>5</v>
      </c>
      <c r="AB4" s="8">
        <v>1</v>
      </c>
      <c r="AC4" s="14">
        <v>5</v>
      </c>
      <c r="AD4" s="8">
        <v>5</v>
      </c>
      <c r="AE4" s="18" t="s">
        <v>21</v>
      </c>
    </row>
    <row r="5" spans="1:31" x14ac:dyDescent="0.25">
      <c r="A5" s="17">
        <v>3</v>
      </c>
      <c r="B5" s="8">
        <v>1</v>
      </c>
      <c r="C5" s="9">
        <v>2</v>
      </c>
      <c r="D5" s="11">
        <v>2</v>
      </c>
      <c r="E5" s="14">
        <v>2</v>
      </c>
      <c r="F5" s="8">
        <v>3</v>
      </c>
      <c r="G5" s="9">
        <v>2</v>
      </c>
      <c r="H5" s="11">
        <v>2</v>
      </c>
      <c r="I5" s="11">
        <v>3</v>
      </c>
      <c r="J5" s="8">
        <v>1</v>
      </c>
      <c r="K5" s="9">
        <v>4</v>
      </c>
      <c r="L5" s="11">
        <v>2</v>
      </c>
      <c r="M5" s="14">
        <v>1</v>
      </c>
      <c r="N5" s="8">
        <v>2</v>
      </c>
      <c r="O5" s="9">
        <v>1</v>
      </c>
      <c r="P5" s="11">
        <v>2</v>
      </c>
      <c r="Q5" s="14">
        <v>4</v>
      </c>
      <c r="R5" s="8">
        <v>2</v>
      </c>
      <c r="S5" s="9">
        <v>1</v>
      </c>
      <c r="T5" s="11">
        <v>2</v>
      </c>
      <c r="U5" s="14">
        <v>4</v>
      </c>
      <c r="V5" s="8">
        <v>4</v>
      </c>
      <c r="W5" s="11">
        <v>2</v>
      </c>
      <c r="X5" s="14">
        <v>3</v>
      </c>
      <c r="Y5" s="8">
        <v>2</v>
      </c>
      <c r="Z5" s="11">
        <v>2</v>
      </c>
      <c r="AA5" s="14">
        <v>4</v>
      </c>
      <c r="AB5" s="8">
        <v>2</v>
      </c>
      <c r="AC5" s="14">
        <v>2</v>
      </c>
      <c r="AD5" s="8">
        <v>4</v>
      </c>
      <c r="AE5" s="18" t="s">
        <v>21</v>
      </c>
    </row>
    <row r="6" spans="1:31" x14ac:dyDescent="0.25">
      <c r="A6" s="17">
        <v>4</v>
      </c>
      <c r="B6" s="8">
        <v>4</v>
      </c>
      <c r="C6" s="9">
        <v>3</v>
      </c>
      <c r="D6" s="11">
        <v>4</v>
      </c>
      <c r="E6" s="14">
        <v>2</v>
      </c>
      <c r="F6" s="8">
        <v>4</v>
      </c>
      <c r="G6" s="9">
        <v>2</v>
      </c>
      <c r="H6" s="11">
        <v>2</v>
      </c>
      <c r="I6" s="11">
        <v>3</v>
      </c>
      <c r="J6" s="8">
        <v>4</v>
      </c>
      <c r="K6" s="9">
        <v>4</v>
      </c>
      <c r="L6" s="11">
        <v>4</v>
      </c>
      <c r="M6" s="14">
        <v>3</v>
      </c>
      <c r="N6" s="8">
        <v>1</v>
      </c>
      <c r="O6" s="9">
        <v>2</v>
      </c>
      <c r="P6" s="11">
        <v>4</v>
      </c>
      <c r="Q6" s="14">
        <v>4</v>
      </c>
      <c r="R6" s="8">
        <v>3</v>
      </c>
      <c r="S6" s="9">
        <v>2</v>
      </c>
      <c r="T6" s="11">
        <v>4</v>
      </c>
      <c r="U6" s="14">
        <v>3</v>
      </c>
      <c r="V6" s="8">
        <v>3</v>
      </c>
      <c r="W6" s="11">
        <v>4</v>
      </c>
      <c r="X6" s="14">
        <v>3</v>
      </c>
      <c r="Y6" s="8">
        <v>2</v>
      </c>
      <c r="Z6" s="11">
        <v>4</v>
      </c>
      <c r="AA6" s="14">
        <v>1</v>
      </c>
      <c r="AB6" s="8">
        <v>1</v>
      </c>
      <c r="AC6" s="14">
        <v>2</v>
      </c>
      <c r="AD6" s="8">
        <v>1</v>
      </c>
      <c r="AE6" s="18" t="s">
        <v>21</v>
      </c>
    </row>
    <row r="7" spans="1:31" x14ac:dyDescent="0.25">
      <c r="A7" s="17">
        <v>5</v>
      </c>
      <c r="B7" s="8">
        <v>2</v>
      </c>
      <c r="C7" s="9">
        <v>1</v>
      </c>
      <c r="D7" s="11">
        <v>1</v>
      </c>
      <c r="E7" s="14">
        <v>1</v>
      </c>
      <c r="F7" s="8">
        <v>2</v>
      </c>
      <c r="G7" s="9">
        <v>1</v>
      </c>
      <c r="H7" s="11">
        <v>3</v>
      </c>
      <c r="I7" s="11">
        <v>1</v>
      </c>
      <c r="J7" s="8">
        <v>2</v>
      </c>
      <c r="K7" s="9">
        <v>4</v>
      </c>
      <c r="L7" s="11">
        <v>1</v>
      </c>
      <c r="M7" s="14">
        <v>1</v>
      </c>
      <c r="N7" s="8">
        <v>1</v>
      </c>
      <c r="O7" s="9">
        <v>1</v>
      </c>
      <c r="P7" s="11">
        <v>2</v>
      </c>
      <c r="Q7" s="14">
        <v>1</v>
      </c>
      <c r="R7" s="8">
        <v>1</v>
      </c>
      <c r="S7" s="9">
        <v>1</v>
      </c>
      <c r="T7" s="11">
        <v>1</v>
      </c>
      <c r="U7" s="14">
        <v>1</v>
      </c>
      <c r="V7" s="8">
        <v>2</v>
      </c>
      <c r="W7" s="11">
        <v>1</v>
      </c>
      <c r="X7" s="14">
        <v>1</v>
      </c>
      <c r="Y7" s="8">
        <v>1</v>
      </c>
      <c r="Z7" s="11">
        <v>1</v>
      </c>
      <c r="AA7" s="14">
        <v>2</v>
      </c>
      <c r="AB7" s="8">
        <v>1</v>
      </c>
      <c r="AC7" s="14">
        <v>1</v>
      </c>
      <c r="AD7" s="8">
        <v>3</v>
      </c>
      <c r="AE7" s="18" t="s">
        <v>21</v>
      </c>
    </row>
    <row r="8" spans="1:31" x14ac:dyDescent="0.25">
      <c r="A8" s="17">
        <v>6</v>
      </c>
      <c r="B8" s="8">
        <v>1</v>
      </c>
      <c r="C8" s="9">
        <v>3</v>
      </c>
      <c r="D8" s="11">
        <v>4</v>
      </c>
      <c r="E8" s="14">
        <v>1</v>
      </c>
      <c r="F8" s="8">
        <v>2</v>
      </c>
      <c r="G8" s="9">
        <v>3</v>
      </c>
      <c r="H8" s="11">
        <v>1</v>
      </c>
      <c r="I8" s="11">
        <v>1</v>
      </c>
      <c r="J8" s="8">
        <v>3</v>
      </c>
      <c r="K8" s="9">
        <v>2</v>
      </c>
      <c r="L8" s="11">
        <v>1</v>
      </c>
      <c r="M8" s="14">
        <v>3</v>
      </c>
      <c r="N8" s="8">
        <v>1</v>
      </c>
      <c r="O8" s="9">
        <v>2</v>
      </c>
      <c r="P8" s="11">
        <v>4</v>
      </c>
      <c r="Q8" s="14">
        <v>4</v>
      </c>
      <c r="R8" s="8">
        <v>1</v>
      </c>
      <c r="S8" s="9">
        <v>1</v>
      </c>
      <c r="T8" s="11">
        <v>1</v>
      </c>
      <c r="U8" s="14">
        <v>1</v>
      </c>
      <c r="V8" s="8">
        <v>1</v>
      </c>
      <c r="W8" s="11">
        <v>1</v>
      </c>
      <c r="X8" s="14">
        <v>4</v>
      </c>
      <c r="Y8" s="8">
        <v>1</v>
      </c>
      <c r="Z8" s="11">
        <v>1</v>
      </c>
      <c r="AA8" s="14">
        <v>1</v>
      </c>
      <c r="AB8" s="8">
        <v>1</v>
      </c>
      <c r="AC8" s="14">
        <v>4</v>
      </c>
      <c r="AD8" s="8">
        <v>2</v>
      </c>
      <c r="AE8" s="18" t="s">
        <v>21</v>
      </c>
    </row>
    <row r="9" spans="1:31" x14ac:dyDescent="0.25">
      <c r="A9" s="17">
        <v>7</v>
      </c>
      <c r="B9" s="8">
        <v>3</v>
      </c>
      <c r="C9" s="9">
        <v>2</v>
      </c>
      <c r="D9" s="11">
        <v>4</v>
      </c>
      <c r="E9" s="14">
        <v>1</v>
      </c>
      <c r="F9" s="8">
        <v>2</v>
      </c>
      <c r="G9" s="9">
        <v>3</v>
      </c>
      <c r="H9" s="11">
        <v>3</v>
      </c>
      <c r="I9" s="11">
        <v>2</v>
      </c>
      <c r="J9" s="8">
        <v>4</v>
      </c>
      <c r="K9" s="9">
        <v>5</v>
      </c>
      <c r="L9" s="11">
        <v>3</v>
      </c>
      <c r="M9" s="14">
        <v>3</v>
      </c>
      <c r="N9" s="8">
        <v>4</v>
      </c>
      <c r="O9" s="9">
        <v>3</v>
      </c>
      <c r="P9" s="11">
        <v>3</v>
      </c>
      <c r="Q9" s="14">
        <v>4</v>
      </c>
      <c r="R9" s="8">
        <v>5</v>
      </c>
      <c r="S9" s="9">
        <v>4</v>
      </c>
      <c r="T9" s="11">
        <v>3</v>
      </c>
      <c r="U9" s="14">
        <v>4</v>
      </c>
      <c r="V9" s="8">
        <v>5</v>
      </c>
      <c r="W9" s="11">
        <v>3</v>
      </c>
      <c r="X9" s="14">
        <v>5</v>
      </c>
      <c r="Y9" s="8">
        <v>3</v>
      </c>
      <c r="Z9" s="11">
        <v>3</v>
      </c>
      <c r="AA9" s="14">
        <v>5</v>
      </c>
      <c r="AB9" s="8">
        <v>3</v>
      </c>
      <c r="AC9" s="14">
        <v>2</v>
      </c>
      <c r="AD9" s="8">
        <v>3</v>
      </c>
      <c r="AE9" s="18" t="s">
        <v>21</v>
      </c>
    </row>
    <row r="10" spans="1:31" x14ac:dyDescent="0.25">
      <c r="A10" s="17">
        <v>8</v>
      </c>
      <c r="B10" s="8">
        <v>1</v>
      </c>
      <c r="C10" s="9">
        <v>3</v>
      </c>
      <c r="D10" s="11">
        <v>1</v>
      </c>
      <c r="E10" s="14">
        <v>1</v>
      </c>
      <c r="F10" s="8">
        <v>1</v>
      </c>
      <c r="G10" s="9">
        <v>3</v>
      </c>
      <c r="H10" s="11">
        <v>1</v>
      </c>
      <c r="I10" s="11">
        <v>1</v>
      </c>
      <c r="J10" s="8">
        <v>3</v>
      </c>
      <c r="K10" s="9">
        <v>1</v>
      </c>
      <c r="L10" s="11">
        <v>1</v>
      </c>
      <c r="M10" s="14">
        <v>2</v>
      </c>
      <c r="N10" s="8">
        <v>1</v>
      </c>
      <c r="O10" s="9">
        <v>4</v>
      </c>
      <c r="P10" s="11">
        <v>3</v>
      </c>
      <c r="Q10" s="14">
        <v>3</v>
      </c>
      <c r="R10" s="8">
        <v>1</v>
      </c>
      <c r="S10" s="9">
        <v>1</v>
      </c>
      <c r="T10" s="11">
        <v>3</v>
      </c>
      <c r="U10" s="14">
        <v>3</v>
      </c>
      <c r="V10" s="8">
        <v>1</v>
      </c>
      <c r="W10" s="11">
        <v>1</v>
      </c>
      <c r="X10" s="14">
        <v>1</v>
      </c>
      <c r="Y10" s="8">
        <v>1</v>
      </c>
      <c r="Z10" s="11">
        <v>1</v>
      </c>
      <c r="AA10" s="14">
        <v>2</v>
      </c>
      <c r="AB10" s="8">
        <v>1</v>
      </c>
      <c r="AC10" s="14">
        <v>3</v>
      </c>
      <c r="AD10" s="8">
        <v>1</v>
      </c>
      <c r="AE10" s="18" t="s">
        <v>21</v>
      </c>
    </row>
    <row r="11" spans="1:31" x14ac:dyDescent="0.25">
      <c r="A11" s="17">
        <v>9</v>
      </c>
      <c r="B11" s="8">
        <v>1</v>
      </c>
      <c r="C11" s="9">
        <v>3</v>
      </c>
      <c r="D11" s="11">
        <v>3</v>
      </c>
      <c r="E11" s="14">
        <v>1</v>
      </c>
      <c r="F11" s="8">
        <v>1</v>
      </c>
      <c r="G11" s="9">
        <v>5</v>
      </c>
      <c r="H11" s="11">
        <v>1</v>
      </c>
      <c r="I11" s="11">
        <v>1</v>
      </c>
      <c r="J11" s="8">
        <v>5</v>
      </c>
      <c r="K11" s="9">
        <v>3</v>
      </c>
      <c r="L11" s="11">
        <v>1</v>
      </c>
      <c r="M11" s="14">
        <v>3</v>
      </c>
      <c r="N11" s="8">
        <v>1</v>
      </c>
      <c r="O11" s="9">
        <v>1</v>
      </c>
      <c r="P11" s="11">
        <v>5</v>
      </c>
      <c r="Q11" s="14">
        <v>1</v>
      </c>
      <c r="R11" s="8">
        <v>1</v>
      </c>
      <c r="S11" s="9">
        <v>1</v>
      </c>
      <c r="T11" s="11">
        <v>3</v>
      </c>
      <c r="U11" s="14">
        <v>1</v>
      </c>
      <c r="V11" s="8">
        <v>1</v>
      </c>
      <c r="W11" s="11">
        <v>1</v>
      </c>
      <c r="X11" s="14">
        <v>3</v>
      </c>
      <c r="Y11" s="8">
        <v>1</v>
      </c>
      <c r="Z11" s="11">
        <v>1</v>
      </c>
      <c r="AA11" s="14">
        <v>1</v>
      </c>
      <c r="AB11" s="8">
        <v>1</v>
      </c>
      <c r="AC11" s="14">
        <v>3</v>
      </c>
      <c r="AD11" s="8">
        <v>1</v>
      </c>
      <c r="AE11" s="18" t="s">
        <v>21</v>
      </c>
    </row>
    <row r="12" spans="1:31" x14ac:dyDescent="0.25">
      <c r="A12" s="17">
        <v>10</v>
      </c>
      <c r="B12" s="8">
        <v>3</v>
      </c>
      <c r="C12" s="9">
        <v>3</v>
      </c>
      <c r="D12" s="11">
        <v>3</v>
      </c>
      <c r="E12" s="14">
        <v>2</v>
      </c>
      <c r="F12" s="8">
        <v>1</v>
      </c>
      <c r="G12" s="9">
        <v>1</v>
      </c>
      <c r="H12" s="11">
        <v>1</v>
      </c>
      <c r="I12" s="11">
        <v>2</v>
      </c>
      <c r="J12" s="8">
        <v>2</v>
      </c>
      <c r="K12" s="9">
        <v>3</v>
      </c>
      <c r="L12" s="11">
        <v>2</v>
      </c>
      <c r="M12" s="14">
        <v>2</v>
      </c>
      <c r="N12" s="8">
        <v>1</v>
      </c>
      <c r="O12" s="9">
        <v>1</v>
      </c>
      <c r="P12" s="11">
        <v>3</v>
      </c>
      <c r="Q12" s="14">
        <v>3</v>
      </c>
      <c r="R12" s="8">
        <v>4</v>
      </c>
      <c r="S12" s="9">
        <v>2</v>
      </c>
      <c r="T12" s="11">
        <v>3</v>
      </c>
      <c r="U12" s="14">
        <v>2</v>
      </c>
      <c r="V12" s="8">
        <v>3</v>
      </c>
      <c r="W12" s="11">
        <v>2</v>
      </c>
      <c r="X12" s="14">
        <v>1</v>
      </c>
      <c r="Y12" s="8">
        <v>2</v>
      </c>
      <c r="Z12" s="11">
        <v>3</v>
      </c>
      <c r="AA12" s="14">
        <v>3</v>
      </c>
      <c r="AB12" s="8">
        <v>4</v>
      </c>
      <c r="AC12" s="14">
        <v>2</v>
      </c>
      <c r="AD12" s="8">
        <v>2</v>
      </c>
      <c r="AE12" s="18" t="s">
        <v>21</v>
      </c>
    </row>
    <row r="13" spans="1:31" x14ac:dyDescent="0.25">
      <c r="A13" s="17">
        <v>11</v>
      </c>
      <c r="B13" s="8">
        <v>3</v>
      </c>
      <c r="C13" s="9">
        <v>2</v>
      </c>
      <c r="D13" s="11">
        <v>2</v>
      </c>
      <c r="E13" s="14">
        <v>3</v>
      </c>
      <c r="F13" s="8">
        <v>4</v>
      </c>
      <c r="G13" s="9">
        <v>2</v>
      </c>
      <c r="H13" s="11">
        <v>2</v>
      </c>
      <c r="I13" s="11">
        <v>2</v>
      </c>
      <c r="J13" s="8">
        <v>1</v>
      </c>
      <c r="K13" s="9">
        <v>3</v>
      </c>
      <c r="L13" s="11">
        <v>3</v>
      </c>
      <c r="M13" s="14">
        <v>2</v>
      </c>
      <c r="N13" s="8">
        <v>4</v>
      </c>
      <c r="O13" s="9">
        <v>2</v>
      </c>
      <c r="P13" s="11">
        <v>1</v>
      </c>
      <c r="Q13" s="14">
        <v>2</v>
      </c>
      <c r="R13" s="8">
        <v>2</v>
      </c>
      <c r="S13" s="9">
        <v>2</v>
      </c>
      <c r="T13" s="11">
        <v>4</v>
      </c>
      <c r="U13" s="14">
        <v>2</v>
      </c>
      <c r="V13" s="8">
        <v>2</v>
      </c>
      <c r="W13" s="11">
        <v>2</v>
      </c>
      <c r="X13" s="14">
        <v>4</v>
      </c>
      <c r="Y13" s="8">
        <v>4</v>
      </c>
      <c r="Z13" s="11">
        <v>4</v>
      </c>
      <c r="AA13" s="14">
        <v>3</v>
      </c>
      <c r="AB13" s="8">
        <v>2</v>
      </c>
      <c r="AC13" s="14">
        <v>4</v>
      </c>
      <c r="AD13" s="8">
        <v>4</v>
      </c>
      <c r="AE13" s="18" t="s">
        <v>21</v>
      </c>
    </row>
    <row r="14" spans="1:31" x14ac:dyDescent="0.25">
      <c r="A14" s="17">
        <v>12</v>
      </c>
      <c r="B14" s="8">
        <v>1</v>
      </c>
      <c r="C14" s="9">
        <v>3</v>
      </c>
      <c r="D14" s="11">
        <v>5</v>
      </c>
      <c r="E14" s="14">
        <v>2</v>
      </c>
      <c r="F14" s="8">
        <v>1</v>
      </c>
      <c r="G14" s="9">
        <v>3</v>
      </c>
      <c r="H14" s="11">
        <v>1</v>
      </c>
      <c r="I14" s="11">
        <v>2</v>
      </c>
      <c r="J14" s="8">
        <v>1</v>
      </c>
      <c r="K14" s="9">
        <v>3</v>
      </c>
      <c r="L14" s="11">
        <v>1</v>
      </c>
      <c r="M14" s="14">
        <v>1</v>
      </c>
      <c r="N14" s="8">
        <v>3</v>
      </c>
      <c r="O14" s="9">
        <v>5</v>
      </c>
      <c r="P14" s="11">
        <v>5</v>
      </c>
      <c r="Q14" s="14">
        <v>4</v>
      </c>
      <c r="R14" s="8">
        <v>1</v>
      </c>
      <c r="S14" s="9">
        <v>1</v>
      </c>
      <c r="T14" s="11">
        <v>1</v>
      </c>
      <c r="U14" s="14">
        <v>1</v>
      </c>
      <c r="V14" s="8">
        <v>1</v>
      </c>
      <c r="W14" s="11">
        <v>1</v>
      </c>
      <c r="X14" s="14">
        <v>3</v>
      </c>
      <c r="Y14" s="8">
        <v>1</v>
      </c>
      <c r="Z14" s="11">
        <v>1</v>
      </c>
      <c r="AA14" s="14">
        <v>1</v>
      </c>
      <c r="AB14" s="8">
        <v>1</v>
      </c>
      <c r="AC14" s="14">
        <v>5</v>
      </c>
      <c r="AD14" s="8">
        <v>1</v>
      </c>
      <c r="AE14" s="18" t="s">
        <v>21</v>
      </c>
    </row>
    <row r="15" spans="1:31" x14ac:dyDescent="0.25">
      <c r="A15" s="17">
        <v>13</v>
      </c>
      <c r="B15" s="8">
        <v>1</v>
      </c>
      <c r="C15" s="9">
        <v>5</v>
      </c>
      <c r="D15" s="11">
        <v>2</v>
      </c>
      <c r="E15" s="14">
        <v>2</v>
      </c>
      <c r="F15" s="8">
        <v>1</v>
      </c>
      <c r="G15" s="9">
        <v>3</v>
      </c>
      <c r="H15" s="11">
        <v>2</v>
      </c>
      <c r="I15" s="11">
        <v>2</v>
      </c>
      <c r="J15" s="8">
        <v>1</v>
      </c>
      <c r="K15" s="9">
        <v>2</v>
      </c>
      <c r="L15" s="11">
        <v>2</v>
      </c>
      <c r="M15" s="14">
        <v>1</v>
      </c>
      <c r="N15" s="8">
        <v>1</v>
      </c>
      <c r="O15" s="9">
        <v>1</v>
      </c>
      <c r="P15" s="11">
        <v>5</v>
      </c>
      <c r="Q15" s="14">
        <v>3</v>
      </c>
      <c r="R15" s="8">
        <v>3</v>
      </c>
      <c r="S15" s="9">
        <v>2</v>
      </c>
      <c r="T15" s="11">
        <v>2</v>
      </c>
      <c r="U15" s="14">
        <v>1</v>
      </c>
      <c r="V15" s="8">
        <v>1</v>
      </c>
      <c r="W15" s="11">
        <v>1</v>
      </c>
      <c r="X15" s="14">
        <v>5</v>
      </c>
      <c r="Y15" s="8">
        <v>1</v>
      </c>
      <c r="Z15" s="11">
        <v>4</v>
      </c>
      <c r="AA15" s="14">
        <v>1</v>
      </c>
      <c r="AB15" s="8">
        <v>1</v>
      </c>
      <c r="AC15" s="14">
        <v>3</v>
      </c>
      <c r="AD15" s="8">
        <v>1</v>
      </c>
      <c r="AE15" s="18" t="s">
        <v>21</v>
      </c>
    </row>
    <row r="16" spans="1:31" x14ac:dyDescent="0.25">
      <c r="A16" s="17">
        <v>14</v>
      </c>
      <c r="B16" s="8">
        <v>3</v>
      </c>
      <c r="C16" s="9">
        <v>4</v>
      </c>
      <c r="D16" s="11">
        <v>4</v>
      </c>
      <c r="E16" s="14">
        <v>3</v>
      </c>
      <c r="F16" s="8">
        <v>4</v>
      </c>
      <c r="G16" s="9">
        <v>3</v>
      </c>
      <c r="H16" s="11">
        <v>3</v>
      </c>
      <c r="I16" s="11">
        <v>4</v>
      </c>
      <c r="J16" s="8">
        <v>3</v>
      </c>
      <c r="K16" s="9">
        <v>4</v>
      </c>
      <c r="L16" s="11">
        <v>4</v>
      </c>
      <c r="M16" s="14">
        <v>3</v>
      </c>
      <c r="N16" s="8">
        <v>3</v>
      </c>
      <c r="O16" s="9">
        <v>4</v>
      </c>
      <c r="P16" s="11">
        <v>2</v>
      </c>
      <c r="Q16" s="14">
        <v>4</v>
      </c>
      <c r="R16" s="8">
        <v>3</v>
      </c>
      <c r="S16" s="9">
        <v>3</v>
      </c>
      <c r="T16" s="11">
        <v>4</v>
      </c>
      <c r="U16" s="14">
        <v>3</v>
      </c>
      <c r="V16" s="8">
        <v>2</v>
      </c>
      <c r="W16" s="11">
        <v>4</v>
      </c>
      <c r="X16" s="14">
        <v>4</v>
      </c>
      <c r="Y16" s="8">
        <v>1</v>
      </c>
      <c r="Z16" s="11">
        <v>4</v>
      </c>
      <c r="AA16" s="14">
        <v>4</v>
      </c>
      <c r="AB16" s="8">
        <v>4</v>
      </c>
      <c r="AC16" s="14">
        <v>4</v>
      </c>
      <c r="AD16" s="8">
        <v>5</v>
      </c>
      <c r="AE16" s="18" t="s">
        <v>21</v>
      </c>
    </row>
    <row r="17" spans="1:31" x14ac:dyDescent="0.25">
      <c r="A17" s="17">
        <v>15</v>
      </c>
      <c r="B17" s="8">
        <v>1</v>
      </c>
      <c r="C17" s="9">
        <v>4</v>
      </c>
      <c r="D17" s="11">
        <v>4</v>
      </c>
      <c r="E17" s="14">
        <v>1</v>
      </c>
      <c r="F17" s="8">
        <v>4</v>
      </c>
      <c r="G17" s="9">
        <v>4</v>
      </c>
      <c r="H17" s="11">
        <v>4</v>
      </c>
      <c r="I17" s="11">
        <v>5</v>
      </c>
      <c r="J17" s="8">
        <v>4</v>
      </c>
      <c r="K17" s="9">
        <v>3</v>
      </c>
      <c r="L17" s="11">
        <v>5</v>
      </c>
      <c r="M17" s="14">
        <v>1</v>
      </c>
      <c r="N17" s="8">
        <v>1</v>
      </c>
      <c r="O17" s="9">
        <v>2</v>
      </c>
      <c r="P17" s="11">
        <v>5</v>
      </c>
      <c r="Q17" s="14">
        <v>5</v>
      </c>
      <c r="R17" s="8">
        <v>3</v>
      </c>
      <c r="S17" s="9">
        <v>3</v>
      </c>
      <c r="T17" s="11">
        <v>3</v>
      </c>
      <c r="U17" s="14">
        <v>1</v>
      </c>
      <c r="V17" s="8">
        <v>4</v>
      </c>
      <c r="W17" s="11">
        <v>2</v>
      </c>
      <c r="X17" s="14">
        <v>5</v>
      </c>
      <c r="Y17" s="8">
        <v>2</v>
      </c>
      <c r="Z17" s="11">
        <v>4</v>
      </c>
      <c r="AA17" s="14">
        <v>5</v>
      </c>
      <c r="AB17" s="8">
        <v>2</v>
      </c>
      <c r="AC17" s="14">
        <v>5</v>
      </c>
      <c r="AD17" s="8">
        <v>1</v>
      </c>
      <c r="AE17" s="18" t="s">
        <v>21</v>
      </c>
    </row>
    <row r="18" spans="1:31" x14ac:dyDescent="0.25">
      <c r="A18" s="17">
        <v>16</v>
      </c>
      <c r="B18" s="8">
        <v>3</v>
      </c>
      <c r="C18" s="9">
        <v>2</v>
      </c>
      <c r="D18" s="11">
        <v>4</v>
      </c>
      <c r="E18" s="14">
        <v>1</v>
      </c>
      <c r="F18" s="8">
        <v>1</v>
      </c>
      <c r="G18" s="9">
        <v>2</v>
      </c>
      <c r="H18" s="11">
        <v>2</v>
      </c>
      <c r="I18" s="11">
        <v>2</v>
      </c>
      <c r="J18" s="8">
        <v>2</v>
      </c>
      <c r="K18" s="9">
        <v>2</v>
      </c>
      <c r="L18" s="11">
        <v>3</v>
      </c>
      <c r="M18" s="14">
        <v>3</v>
      </c>
      <c r="N18" s="8">
        <v>2</v>
      </c>
      <c r="O18" s="9">
        <v>2</v>
      </c>
      <c r="P18" s="11">
        <v>3</v>
      </c>
      <c r="Q18" s="14">
        <v>3</v>
      </c>
      <c r="R18" s="8">
        <v>3</v>
      </c>
      <c r="S18" s="9">
        <v>3</v>
      </c>
      <c r="T18" s="11">
        <v>3</v>
      </c>
      <c r="U18" s="14">
        <v>2</v>
      </c>
      <c r="V18" s="8">
        <v>3</v>
      </c>
      <c r="W18" s="11">
        <v>2</v>
      </c>
      <c r="X18" s="14">
        <v>3</v>
      </c>
      <c r="Y18" s="8">
        <v>3</v>
      </c>
      <c r="Z18" s="11">
        <v>3</v>
      </c>
      <c r="AA18" s="14">
        <v>2</v>
      </c>
      <c r="AB18" s="8">
        <v>2</v>
      </c>
      <c r="AC18" s="14">
        <v>3</v>
      </c>
      <c r="AD18" s="8">
        <v>1</v>
      </c>
      <c r="AE18" s="18" t="s">
        <v>21</v>
      </c>
    </row>
    <row r="19" spans="1:31" x14ac:dyDescent="0.25">
      <c r="A19" s="17">
        <v>17</v>
      </c>
      <c r="B19" s="8">
        <v>1</v>
      </c>
      <c r="C19" s="9">
        <v>2</v>
      </c>
      <c r="D19" s="11">
        <v>1</v>
      </c>
      <c r="E19" s="14">
        <v>1</v>
      </c>
      <c r="F19" s="8">
        <v>3</v>
      </c>
      <c r="G19" s="9">
        <v>2</v>
      </c>
      <c r="H19" s="11">
        <v>1</v>
      </c>
      <c r="I19" s="11">
        <v>1</v>
      </c>
      <c r="J19" s="8">
        <v>3</v>
      </c>
      <c r="K19" s="9">
        <v>3</v>
      </c>
      <c r="L19" s="11">
        <v>4</v>
      </c>
      <c r="M19" s="14">
        <v>1</v>
      </c>
      <c r="N19" s="8">
        <v>1</v>
      </c>
      <c r="O19" s="9">
        <v>1</v>
      </c>
      <c r="P19" s="11">
        <v>5</v>
      </c>
      <c r="Q19" s="14">
        <v>3</v>
      </c>
      <c r="R19" s="8">
        <v>2</v>
      </c>
      <c r="S19" s="9">
        <v>1</v>
      </c>
      <c r="T19" s="11">
        <v>1</v>
      </c>
      <c r="U19" s="14">
        <v>1</v>
      </c>
      <c r="V19" s="8">
        <v>3</v>
      </c>
      <c r="W19" s="11">
        <v>1</v>
      </c>
      <c r="X19" s="14">
        <v>5</v>
      </c>
      <c r="Y19" s="8">
        <v>5</v>
      </c>
      <c r="Z19" s="11">
        <v>1</v>
      </c>
      <c r="AA19" s="14">
        <v>1</v>
      </c>
      <c r="AB19" s="8">
        <v>1</v>
      </c>
      <c r="AC19" s="14">
        <v>1</v>
      </c>
      <c r="AD19" s="8">
        <v>5</v>
      </c>
      <c r="AE19" s="18" t="s">
        <v>21</v>
      </c>
    </row>
    <row r="20" spans="1:31" x14ac:dyDescent="0.25">
      <c r="A20" s="17">
        <v>18</v>
      </c>
      <c r="B20" s="8">
        <v>3</v>
      </c>
      <c r="C20" s="9">
        <v>2</v>
      </c>
      <c r="D20" s="11">
        <v>3</v>
      </c>
      <c r="E20" s="14">
        <v>3</v>
      </c>
      <c r="F20" s="8">
        <v>2</v>
      </c>
      <c r="G20" s="9">
        <v>3</v>
      </c>
      <c r="H20" s="11">
        <v>1</v>
      </c>
      <c r="I20" s="11">
        <v>4</v>
      </c>
      <c r="J20" s="8">
        <v>5</v>
      </c>
      <c r="K20" s="9">
        <v>3</v>
      </c>
      <c r="L20" s="11">
        <v>4</v>
      </c>
      <c r="M20" s="14">
        <v>3</v>
      </c>
      <c r="N20" s="8">
        <v>4</v>
      </c>
      <c r="O20" s="9">
        <v>2</v>
      </c>
      <c r="P20" s="11">
        <v>3</v>
      </c>
      <c r="Q20" s="14">
        <v>2</v>
      </c>
      <c r="R20" s="8">
        <v>5</v>
      </c>
      <c r="S20" s="9">
        <v>2</v>
      </c>
      <c r="T20" s="11">
        <v>3</v>
      </c>
      <c r="U20" s="14">
        <v>1</v>
      </c>
      <c r="V20" s="8">
        <v>4</v>
      </c>
      <c r="W20" s="11">
        <v>1</v>
      </c>
      <c r="X20" s="14">
        <v>1</v>
      </c>
      <c r="Y20" s="8">
        <v>3</v>
      </c>
      <c r="Z20" s="11">
        <v>1</v>
      </c>
      <c r="AA20" s="14">
        <v>3</v>
      </c>
      <c r="AB20" s="8">
        <v>2</v>
      </c>
      <c r="AC20" s="14">
        <v>1</v>
      </c>
      <c r="AD20" s="8">
        <v>4</v>
      </c>
      <c r="AE20" s="18" t="s">
        <v>21</v>
      </c>
    </row>
    <row r="21" spans="1:31" x14ac:dyDescent="0.25">
      <c r="A21" s="17">
        <v>19</v>
      </c>
      <c r="B21" s="8">
        <v>3</v>
      </c>
      <c r="C21" s="9">
        <v>5</v>
      </c>
      <c r="D21" s="11">
        <v>5</v>
      </c>
      <c r="E21" s="14">
        <v>1</v>
      </c>
      <c r="F21" s="8">
        <v>5</v>
      </c>
      <c r="G21" s="9">
        <v>4</v>
      </c>
      <c r="H21" s="11">
        <v>3</v>
      </c>
      <c r="I21" s="11">
        <v>5</v>
      </c>
      <c r="J21" s="8">
        <v>5</v>
      </c>
      <c r="K21" s="9">
        <v>5</v>
      </c>
      <c r="L21" s="11">
        <v>5</v>
      </c>
      <c r="M21" s="14">
        <v>4</v>
      </c>
      <c r="N21" s="8">
        <v>3</v>
      </c>
      <c r="O21" s="9">
        <v>4</v>
      </c>
      <c r="P21" s="11">
        <v>4</v>
      </c>
      <c r="Q21" s="14">
        <v>4</v>
      </c>
      <c r="R21" s="8">
        <v>5</v>
      </c>
      <c r="S21" s="9">
        <v>4</v>
      </c>
      <c r="T21" s="11">
        <v>4</v>
      </c>
      <c r="U21" s="14">
        <v>4</v>
      </c>
      <c r="V21" s="8">
        <v>4</v>
      </c>
      <c r="W21" s="11">
        <v>4</v>
      </c>
      <c r="X21" s="14">
        <v>4</v>
      </c>
      <c r="Y21" s="8">
        <v>4</v>
      </c>
      <c r="Z21" s="11">
        <v>5</v>
      </c>
      <c r="AA21" s="14">
        <v>4</v>
      </c>
      <c r="AB21" s="8">
        <v>4</v>
      </c>
      <c r="AC21" s="14">
        <v>5</v>
      </c>
      <c r="AD21" s="8">
        <v>5</v>
      </c>
      <c r="AE21" s="18" t="s">
        <v>21</v>
      </c>
    </row>
    <row r="22" spans="1:31" x14ac:dyDescent="0.25">
      <c r="A22" s="17">
        <v>20</v>
      </c>
      <c r="B22" s="8">
        <v>1</v>
      </c>
      <c r="C22" s="9">
        <v>2</v>
      </c>
      <c r="D22" s="11">
        <v>2</v>
      </c>
      <c r="E22" s="14">
        <v>2</v>
      </c>
      <c r="F22" s="8">
        <v>3</v>
      </c>
      <c r="G22" s="9">
        <v>2</v>
      </c>
      <c r="H22" s="11">
        <v>2</v>
      </c>
      <c r="I22" s="11">
        <v>1</v>
      </c>
      <c r="J22" s="8">
        <v>2</v>
      </c>
      <c r="K22" s="9">
        <v>2</v>
      </c>
      <c r="L22" s="11">
        <v>1</v>
      </c>
      <c r="M22" s="14">
        <v>3</v>
      </c>
      <c r="N22" s="8">
        <v>1</v>
      </c>
      <c r="O22" s="9">
        <v>2</v>
      </c>
      <c r="P22" s="11">
        <v>2</v>
      </c>
      <c r="Q22" s="14">
        <v>3</v>
      </c>
      <c r="R22" s="8">
        <v>2</v>
      </c>
      <c r="S22" s="9">
        <v>4</v>
      </c>
      <c r="T22" s="11">
        <v>2</v>
      </c>
      <c r="U22" s="14">
        <v>3</v>
      </c>
      <c r="V22" s="8">
        <v>2</v>
      </c>
      <c r="W22" s="11">
        <v>1</v>
      </c>
      <c r="X22" s="14">
        <v>1</v>
      </c>
      <c r="Y22" s="8">
        <v>2</v>
      </c>
      <c r="Z22" s="11">
        <v>2</v>
      </c>
      <c r="AA22" s="14">
        <v>2</v>
      </c>
      <c r="AB22" s="8">
        <v>1</v>
      </c>
      <c r="AC22" s="14">
        <v>3</v>
      </c>
      <c r="AD22" s="8">
        <v>2</v>
      </c>
      <c r="AE22" s="18" t="s">
        <v>21</v>
      </c>
    </row>
    <row r="23" spans="1:31" x14ac:dyDescent="0.25">
      <c r="A23" s="17">
        <v>21</v>
      </c>
      <c r="B23" s="8">
        <v>3</v>
      </c>
      <c r="C23" s="9">
        <v>5</v>
      </c>
      <c r="D23" s="11">
        <v>5</v>
      </c>
      <c r="E23" s="14">
        <v>2</v>
      </c>
      <c r="F23" s="8">
        <v>5</v>
      </c>
      <c r="G23" s="9">
        <v>3</v>
      </c>
      <c r="H23" s="11">
        <v>3</v>
      </c>
      <c r="I23" s="11">
        <v>3</v>
      </c>
      <c r="J23" s="8">
        <v>3</v>
      </c>
      <c r="K23" s="9">
        <v>4</v>
      </c>
      <c r="L23" s="11">
        <v>5</v>
      </c>
      <c r="M23" s="14">
        <v>3</v>
      </c>
      <c r="N23" s="8">
        <v>3</v>
      </c>
      <c r="O23" s="9">
        <v>3</v>
      </c>
      <c r="P23" s="11">
        <v>3</v>
      </c>
      <c r="Q23" s="14">
        <v>5</v>
      </c>
      <c r="R23" s="8">
        <v>1</v>
      </c>
      <c r="S23" s="9">
        <v>2</v>
      </c>
      <c r="T23" s="11">
        <v>4</v>
      </c>
      <c r="U23" s="14">
        <v>5</v>
      </c>
      <c r="V23" s="8">
        <v>5</v>
      </c>
      <c r="W23" s="11">
        <v>3</v>
      </c>
      <c r="X23" s="14">
        <v>5</v>
      </c>
      <c r="Y23" s="8">
        <v>4</v>
      </c>
      <c r="Z23" s="11">
        <v>5</v>
      </c>
      <c r="AA23" s="14">
        <v>5</v>
      </c>
      <c r="AB23" s="8">
        <v>1</v>
      </c>
      <c r="AC23" s="14">
        <v>5</v>
      </c>
      <c r="AD23" s="8">
        <v>5</v>
      </c>
      <c r="AE23" s="18" t="s">
        <v>21</v>
      </c>
    </row>
    <row r="24" spans="1:31" x14ac:dyDescent="0.25">
      <c r="A24" s="17">
        <v>22</v>
      </c>
      <c r="B24" s="8">
        <v>1</v>
      </c>
      <c r="C24" s="9">
        <v>4</v>
      </c>
      <c r="D24" s="11">
        <v>5</v>
      </c>
      <c r="E24" s="14">
        <v>1</v>
      </c>
      <c r="F24" s="8">
        <v>1</v>
      </c>
      <c r="G24" s="9">
        <v>3</v>
      </c>
      <c r="H24" s="11">
        <v>4</v>
      </c>
      <c r="I24" s="11">
        <v>4</v>
      </c>
      <c r="J24" s="8">
        <v>4</v>
      </c>
      <c r="K24" s="9">
        <v>4</v>
      </c>
      <c r="L24" s="11">
        <v>5</v>
      </c>
      <c r="M24" s="14">
        <v>5</v>
      </c>
      <c r="N24" s="8">
        <v>2</v>
      </c>
      <c r="O24" s="9">
        <v>4</v>
      </c>
      <c r="P24" s="11">
        <v>5</v>
      </c>
      <c r="Q24" s="14">
        <v>4</v>
      </c>
      <c r="R24" s="8">
        <v>1</v>
      </c>
      <c r="S24" s="9">
        <v>1</v>
      </c>
      <c r="T24" s="11">
        <v>1</v>
      </c>
      <c r="U24" s="14">
        <v>1</v>
      </c>
      <c r="V24" s="8">
        <v>1</v>
      </c>
      <c r="W24" s="11">
        <v>4</v>
      </c>
      <c r="X24" s="14">
        <v>4</v>
      </c>
      <c r="Y24" s="8">
        <v>1</v>
      </c>
      <c r="Z24" s="11">
        <v>3</v>
      </c>
      <c r="AA24" s="14">
        <v>1</v>
      </c>
      <c r="AB24" s="8">
        <v>1</v>
      </c>
      <c r="AC24" s="14">
        <v>4</v>
      </c>
      <c r="AD24" s="8">
        <v>1</v>
      </c>
      <c r="AE24" s="25" t="s">
        <v>21</v>
      </c>
    </row>
    <row r="25" spans="1:31" x14ac:dyDescent="0.25">
      <c r="A25" s="17">
        <v>23</v>
      </c>
      <c r="B25" s="8">
        <v>1</v>
      </c>
      <c r="C25" s="9">
        <v>1</v>
      </c>
      <c r="D25" s="11">
        <v>4</v>
      </c>
      <c r="E25" s="14">
        <v>1</v>
      </c>
      <c r="F25" s="8">
        <v>2</v>
      </c>
      <c r="G25" s="9">
        <v>4</v>
      </c>
      <c r="H25" s="11">
        <v>3</v>
      </c>
      <c r="I25" s="11">
        <v>2</v>
      </c>
      <c r="J25" s="8">
        <v>4</v>
      </c>
      <c r="K25" s="9">
        <v>2</v>
      </c>
      <c r="L25" s="11">
        <v>1</v>
      </c>
      <c r="M25" s="14">
        <v>1</v>
      </c>
      <c r="N25" s="8">
        <v>2</v>
      </c>
      <c r="O25" s="9">
        <v>2</v>
      </c>
      <c r="P25" s="11">
        <v>2</v>
      </c>
      <c r="Q25" s="14">
        <v>1</v>
      </c>
      <c r="R25" s="8">
        <v>1</v>
      </c>
      <c r="S25" s="9">
        <v>1</v>
      </c>
      <c r="T25" s="11">
        <v>2</v>
      </c>
      <c r="U25" s="14">
        <v>1</v>
      </c>
      <c r="V25" s="8">
        <v>1</v>
      </c>
      <c r="W25" s="11">
        <v>2</v>
      </c>
      <c r="X25" s="14">
        <v>1</v>
      </c>
      <c r="Y25" s="8">
        <v>4</v>
      </c>
      <c r="Z25" s="11">
        <v>1</v>
      </c>
      <c r="AA25" s="14">
        <v>1</v>
      </c>
      <c r="AB25" s="8">
        <v>1</v>
      </c>
      <c r="AC25" s="14">
        <v>2</v>
      </c>
      <c r="AD25" s="8">
        <v>1</v>
      </c>
      <c r="AE25" s="18" t="s">
        <v>21</v>
      </c>
    </row>
    <row r="26" spans="1:31" x14ac:dyDescent="0.25">
      <c r="A26" s="17">
        <v>24</v>
      </c>
      <c r="B26" s="8">
        <v>1</v>
      </c>
      <c r="C26" s="9">
        <v>4</v>
      </c>
      <c r="D26" s="11">
        <v>4</v>
      </c>
      <c r="E26" s="14">
        <v>1</v>
      </c>
      <c r="F26" s="8">
        <v>1</v>
      </c>
      <c r="G26" s="9">
        <v>4</v>
      </c>
      <c r="H26" s="11">
        <v>4</v>
      </c>
      <c r="I26" s="11">
        <v>1</v>
      </c>
      <c r="J26" s="8">
        <v>1</v>
      </c>
      <c r="K26" s="9">
        <v>1</v>
      </c>
      <c r="L26" s="11">
        <v>1</v>
      </c>
      <c r="M26" s="14">
        <v>1</v>
      </c>
      <c r="N26" s="8">
        <v>2</v>
      </c>
      <c r="O26" s="9">
        <v>2</v>
      </c>
      <c r="P26" s="11">
        <v>5</v>
      </c>
      <c r="Q26" s="14">
        <v>4</v>
      </c>
      <c r="R26" s="8">
        <v>1</v>
      </c>
      <c r="S26" s="9">
        <v>3</v>
      </c>
      <c r="T26" s="11">
        <v>1</v>
      </c>
      <c r="U26" s="14">
        <v>1</v>
      </c>
      <c r="V26" s="8">
        <v>1</v>
      </c>
      <c r="W26" s="11">
        <v>1</v>
      </c>
      <c r="X26" s="14">
        <v>2</v>
      </c>
      <c r="Y26" s="8">
        <v>1</v>
      </c>
      <c r="Z26" s="11">
        <v>1</v>
      </c>
      <c r="AA26" s="14">
        <v>1</v>
      </c>
      <c r="AB26" s="8">
        <v>1</v>
      </c>
      <c r="AC26" s="14">
        <v>4</v>
      </c>
      <c r="AD26" s="8">
        <v>1</v>
      </c>
      <c r="AE26" s="18" t="s">
        <v>21</v>
      </c>
    </row>
    <row r="27" spans="1:31" x14ac:dyDescent="0.25">
      <c r="A27" s="17">
        <v>25</v>
      </c>
      <c r="B27" s="8">
        <v>4</v>
      </c>
      <c r="C27" s="9">
        <v>5</v>
      </c>
      <c r="D27" s="11">
        <v>5</v>
      </c>
      <c r="E27" s="14">
        <v>1</v>
      </c>
      <c r="F27" s="8">
        <v>4</v>
      </c>
      <c r="G27" s="9">
        <v>1</v>
      </c>
      <c r="H27" s="11">
        <v>4</v>
      </c>
      <c r="I27" s="11">
        <v>5</v>
      </c>
      <c r="J27" s="8">
        <v>4</v>
      </c>
      <c r="K27" s="9">
        <v>4</v>
      </c>
      <c r="L27" s="11">
        <v>1</v>
      </c>
      <c r="M27" s="14">
        <v>2</v>
      </c>
      <c r="N27" s="8">
        <v>1</v>
      </c>
      <c r="O27" s="9">
        <v>4</v>
      </c>
      <c r="P27" s="11">
        <v>5</v>
      </c>
      <c r="Q27" s="14">
        <v>5</v>
      </c>
      <c r="R27" s="8">
        <v>1</v>
      </c>
      <c r="S27" s="9">
        <v>4</v>
      </c>
      <c r="T27" s="11">
        <v>1</v>
      </c>
      <c r="U27" s="14">
        <v>4</v>
      </c>
      <c r="V27" s="8">
        <v>1</v>
      </c>
      <c r="W27" s="11">
        <v>2</v>
      </c>
      <c r="X27" s="14">
        <v>4</v>
      </c>
      <c r="Y27" s="8">
        <v>1</v>
      </c>
      <c r="Z27" s="11">
        <v>4</v>
      </c>
      <c r="AA27" s="14">
        <v>5</v>
      </c>
      <c r="AB27" s="8">
        <v>1</v>
      </c>
      <c r="AC27" s="14">
        <v>2</v>
      </c>
      <c r="AD27" s="8">
        <v>4</v>
      </c>
      <c r="AE27" s="18" t="s">
        <v>21</v>
      </c>
    </row>
    <row r="28" spans="1:31" x14ac:dyDescent="0.25">
      <c r="A28" s="17">
        <v>26</v>
      </c>
      <c r="B28" s="8">
        <v>3</v>
      </c>
      <c r="C28" s="9">
        <v>4</v>
      </c>
      <c r="D28" s="11">
        <v>5</v>
      </c>
      <c r="E28" s="14">
        <v>2</v>
      </c>
      <c r="F28" s="8">
        <v>3</v>
      </c>
      <c r="G28" s="9">
        <v>2</v>
      </c>
      <c r="H28" s="11">
        <v>5</v>
      </c>
      <c r="I28" s="11">
        <v>3</v>
      </c>
      <c r="J28" s="8">
        <v>2</v>
      </c>
      <c r="K28" s="9">
        <v>4</v>
      </c>
      <c r="L28" s="11">
        <v>4</v>
      </c>
      <c r="M28" s="14">
        <v>1</v>
      </c>
      <c r="N28" s="8">
        <v>4</v>
      </c>
      <c r="O28" s="9">
        <v>2</v>
      </c>
      <c r="P28" s="11">
        <v>3</v>
      </c>
      <c r="Q28" s="14">
        <v>4</v>
      </c>
      <c r="R28" s="8">
        <v>3</v>
      </c>
      <c r="S28" s="9">
        <v>3</v>
      </c>
      <c r="T28" s="11">
        <v>3</v>
      </c>
      <c r="U28" s="14">
        <v>2</v>
      </c>
      <c r="V28" s="8">
        <v>3</v>
      </c>
      <c r="W28" s="11">
        <v>1</v>
      </c>
      <c r="X28" s="14">
        <v>5</v>
      </c>
      <c r="Y28" s="8">
        <v>5</v>
      </c>
      <c r="Z28" s="11">
        <v>3</v>
      </c>
      <c r="AA28" s="14">
        <v>2</v>
      </c>
      <c r="AB28" s="8">
        <v>1</v>
      </c>
      <c r="AC28" s="14">
        <v>5</v>
      </c>
      <c r="AD28" s="8">
        <v>2</v>
      </c>
      <c r="AE28" s="18" t="s">
        <v>21</v>
      </c>
    </row>
    <row r="29" spans="1:31" x14ac:dyDescent="0.25">
      <c r="A29" s="17">
        <v>27</v>
      </c>
      <c r="B29" s="8">
        <v>3</v>
      </c>
      <c r="C29" s="9">
        <v>4</v>
      </c>
      <c r="D29" s="11">
        <v>4</v>
      </c>
      <c r="E29" s="14">
        <v>1</v>
      </c>
      <c r="F29" s="8">
        <v>3</v>
      </c>
      <c r="G29" s="9">
        <v>4</v>
      </c>
      <c r="H29" s="11">
        <v>3</v>
      </c>
      <c r="I29" s="11">
        <v>4</v>
      </c>
      <c r="J29" s="8">
        <v>3</v>
      </c>
      <c r="K29" s="9">
        <v>3</v>
      </c>
      <c r="L29" s="11">
        <v>4</v>
      </c>
      <c r="M29" s="14">
        <v>4</v>
      </c>
      <c r="N29" s="8">
        <v>3</v>
      </c>
      <c r="O29" s="9">
        <v>3</v>
      </c>
      <c r="P29" s="11">
        <v>5</v>
      </c>
      <c r="Q29" s="14">
        <v>3</v>
      </c>
      <c r="R29" s="8">
        <v>3</v>
      </c>
      <c r="S29" s="9">
        <v>3</v>
      </c>
      <c r="T29" s="11">
        <v>3</v>
      </c>
      <c r="U29" s="14">
        <v>3</v>
      </c>
      <c r="V29" s="8">
        <v>2</v>
      </c>
      <c r="W29" s="11">
        <v>2</v>
      </c>
      <c r="X29" s="14">
        <v>3</v>
      </c>
      <c r="Y29" s="8">
        <v>5</v>
      </c>
      <c r="Z29" s="11">
        <v>3</v>
      </c>
      <c r="AA29" s="14">
        <v>3</v>
      </c>
      <c r="AB29" s="8">
        <v>1</v>
      </c>
      <c r="AC29" s="14">
        <v>1</v>
      </c>
      <c r="AD29" s="8">
        <v>3</v>
      </c>
      <c r="AE29" s="18" t="s">
        <v>21</v>
      </c>
    </row>
    <row r="30" spans="1:31" x14ac:dyDescent="0.25">
      <c r="A30" s="17">
        <v>28</v>
      </c>
      <c r="B30" s="8">
        <v>2</v>
      </c>
      <c r="C30" s="9">
        <v>2</v>
      </c>
      <c r="D30" s="11">
        <v>5</v>
      </c>
      <c r="E30" s="14">
        <v>1</v>
      </c>
      <c r="F30" s="8">
        <v>1</v>
      </c>
      <c r="G30" s="9">
        <v>2</v>
      </c>
      <c r="H30" s="11">
        <v>1</v>
      </c>
      <c r="I30" s="11">
        <v>5</v>
      </c>
      <c r="J30" s="8">
        <v>3</v>
      </c>
      <c r="K30" s="9">
        <v>2</v>
      </c>
      <c r="L30" s="11">
        <v>1</v>
      </c>
      <c r="M30" s="14">
        <v>3</v>
      </c>
      <c r="N30" s="8">
        <v>1</v>
      </c>
      <c r="O30" s="9">
        <v>2</v>
      </c>
      <c r="P30" s="11">
        <v>3</v>
      </c>
      <c r="Q30" s="14">
        <v>4</v>
      </c>
      <c r="R30" s="8">
        <v>3</v>
      </c>
      <c r="S30" s="9">
        <v>1</v>
      </c>
      <c r="T30" s="11">
        <v>1</v>
      </c>
      <c r="U30" s="14">
        <v>4</v>
      </c>
      <c r="V30" s="8">
        <v>4</v>
      </c>
      <c r="W30" s="11">
        <v>1</v>
      </c>
      <c r="X30" s="14">
        <v>3</v>
      </c>
      <c r="Y30" s="8">
        <v>5</v>
      </c>
      <c r="Z30" s="11">
        <v>1</v>
      </c>
      <c r="AA30" s="14">
        <v>4</v>
      </c>
      <c r="AB30" s="8">
        <v>1</v>
      </c>
      <c r="AC30" s="14">
        <v>4</v>
      </c>
      <c r="AD30" s="8">
        <v>1</v>
      </c>
      <c r="AE30" s="18" t="s">
        <v>21</v>
      </c>
    </row>
    <row r="31" spans="1:31" x14ac:dyDescent="0.25">
      <c r="A31" s="17">
        <v>29</v>
      </c>
      <c r="B31" s="8">
        <v>1</v>
      </c>
      <c r="C31" s="9">
        <v>1</v>
      </c>
      <c r="D31" s="11">
        <v>1</v>
      </c>
      <c r="E31" s="14">
        <v>1</v>
      </c>
      <c r="F31" s="8">
        <v>1</v>
      </c>
      <c r="G31" s="9">
        <v>2</v>
      </c>
      <c r="H31" s="11">
        <v>1</v>
      </c>
      <c r="I31" s="11">
        <v>1</v>
      </c>
      <c r="J31" s="8">
        <v>2</v>
      </c>
      <c r="K31" s="9">
        <v>1</v>
      </c>
      <c r="L31" s="11">
        <v>1</v>
      </c>
      <c r="M31" s="14">
        <v>2</v>
      </c>
      <c r="N31" s="8">
        <v>1</v>
      </c>
      <c r="O31" s="9">
        <v>2</v>
      </c>
      <c r="P31" s="11">
        <v>1</v>
      </c>
      <c r="Q31" s="14">
        <v>2</v>
      </c>
      <c r="R31" s="8">
        <v>1</v>
      </c>
      <c r="S31" s="9">
        <v>1</v>
      </c>
      <c r="T31" s="11">
        <v>2</v>
      </c>
      <c r="U31" s="14">
        <v>3</v>
      </c>
      <c r="V31" s="8">
        <v>2</v>
      </c>
      <c r="W31" s="11">
        <v>1</v>
      </c>
      <c r="X31" s="14">
        <v>1</v>
      </c>
      <c r="Y31" s="8">
        <v>2</v>
      </c>
      <c r="Z31" s="11">
        <v>2</v>
      </c>
      <c r="AA31" s="14">
        <v>2</v>
      </c>
      <c r="AB31" s="8">
        <v>1</v>
      </c>
      <c r="AC31" s="14">
        <v>1</v>
      </c>
      <c r="AD31" s="8">
        <v>1</v>
      </c>
      <c r="AE31" s="18" t="s">
        <v>21</v>
      </c>
    </row>
    <row r="32" spans="1:31" x14ac:dyDescent="0.25">
      <c r="A32" s="17">
        <v>30</v>
      </c>
      <c r="B32" s="8">
        <v>1</v>
      </c>
      <c r="C32" s="9">
        <v>1</v>
      </c>
      <c r="D32" s="11">
        <v>4</v>
      </c>
      <c r="E32" s="14">
        <v>1</v>
      </c>
      <c r="F32" s="8">
        <v>1</v>
      </c>
      <c r="G32" s="9">
        <v>1</v>
      </c>
      <c r="H32" s="11">
        <v>1</v>
      </c>
      <c r="I32" s="11">
        <v>1</v>
      </c>
      <c r="J32" s="8">
        <v>1</v>
      </c>
      <c r="K32" s="9">
        <v>1</v>
      </c>
      <c r="L32" s="11">
        <v>1</v>
      </c>
      <c r="M32" s="14">
        <v>2</v>
      </c>
      <c r="N32" s="8">
        <v>4</v>
      </c>
      <c r="O32" s="9">
        <v>1</v>
      </c>
      <c r="P32" s="11">
        <v>1</v>
      </c>
      <c r="Q32" s="14">
        <v>4</v>
      </c>
      <c r="R32" s="8">
        <v>4</v>
      </c>
      <c r="S32" s="9">
        <v>1</v>
      </c>
      <c r="T32" s="11">
        <v>1</v>
      </c>
      <c r="U32" s="14">
        <v>4</v>
      </c>
      <c r="V32" s="8">
        <v>1</v>
      </c>
      <c r="W32" s="11">
        <v>1</v>
      </c>
      <c r="X32" s="14">
        <v>4</v>
      </c>
      <c r="Y32" s="8">
        <v>1</v>
      </c>
      <c r="Z32" s="11">
        <v>1</v>
      </c>
      <c r="AA32" s="14">
        <v>4</v>
      </c>
      <c r="AB32" s="8">
        <v>1</v>
      </c>
      <c r="AC32" s="14">
        <v>4</v>
      </c>
      <c r="AD32" s="8">
        <v>1</v>
      </c>
      <c r="AE32" s="18" t="s">
        <v>21</v>
      </c>
    </row>
    <row r="33" spans="1:31" x14ac:dyDescent="0.25">
      <c r="A33" s="17">
        <v>31</v>
      </c>
      <c r="B33" s="8">
        <v>1</v>
      </c>
      <c r="C33" s="9">
        <v>1</v>
      </c>
      <c r="D33" s="11">
        <v>4</v>
      </c>
      <c r="E33" s="14">
        <v>1</v>
      </c>
      <c r="F33" s="8">
        <v>1</v>
      </c>
      <c r="G33" s="9">
        <v>1</v>
      </c>
      <c r="H33" s="11">
        <v>2</v>
      </c>
      <c r="I33" s="11">
        <v>1</v>
      </c>
      <c r="J33" s="8">
        <v>4</v>
      </c>
      <c r="K33" s="9">
        <v>4</v>
      </c>
      <c r="L33" s="11">
        <v>3</v>
      </c>
      <c r="M33" s="14">
        <v>1</v>
      </c>
      <c r="N33" s="8">
        <v>3</v>
      </c>
      <c r="O33" s="9">
        <v>3</v>
      </c>
      <c r="P33" s="11">
        <v>2</v>
      </c>
      <c r="Q33" s="14">
        <v>2</v>
      </c>
      <c r="R33" s="8">
        <v>1</v>
      </c>
      <c r="S33" s="9">
        <v>1</v>
      </c>
      <c r="T33" s="11">
        <v>2</v>
      </c>
      <c r="U33" s="14">
        <v>2</v>
      </c>
      <c r="V33" s="8">
        <v>2</v>
      </c>
      <c r="W33" s="11">
        <v>1</v>
      </c>
      <c r="X33" s="14">
        <v>3</v>
      </c>
      <c r="Y33" s="8">
        <v>2</v>
      </c>
      <c r="Z33" s="11">
        <v>2</v>
      </c>
      <c r="AA33" s="14">
        <v>2</v>
      </c>
      <c r="AB33" s="8">
        <v>3</v>
      </c>
      <c r="AC33" s="14">
        <v>3</v>
      </c>
      <c r="AD33" s="8">
        <v>2</v>
      </c>
      <c r="AE33" s="25" t="s">
        <v>21</v>
      </c>
    </row>
    <row r="34" spans="1:31" x14ac:dyDescent="0.25">
      <c r="A34" s="17">
        <v>32</v>
      </c>
      <c r="B34" s="8">
        <v>3</v>
      </c>
      <c r="C34" s="9">
        <v>3</v>
      </c>
      <c r="D34" s="11">
        <v>1</v>
      </c>
      <c r="E34" s="14">
        <v>2</v>
      </c>
      <c r="F34" s="8">
        <v>4</v>
      </c>
      <c r="G34" s="9">
        <v>1</v>
      </c>
      <c r="H34" s="11">
        <v>2</v>
      </c>
      <c r="I34" s="11">
        <v>3</v>
      </c>
      <c r="J34" s="8">
        <v>3</v>
      </c>
      <c r="K34" s="9">
        <v>3</v>
      </c>
      <c r="L34" s="11">
        <v>1</v>
      </c>
      <c r="M34" s="14">
        <v>2</v>
      </c>
      <c r="N34" s="8">
        <v>3</v>
      </c>
      <c r="O34" s="9">
        <v>2</v>
      </c>
      <c r="P34" s="11">
        <v>3</v>
      </c>
      <c r="Q34" s="14">
        <v>5</v>
      </c>
      <c r="R34" s="8">
        <v>4</v>
      </c>
      <c r="S34" s="9">
        <v>3</v>
      </c>
      <c r="T34" s="11">
        <v>2</v>
      </c>
      <c r="U34" s="14">
        <v>2</v>
      </c>
      <c r="V34" s="8">
        <v>2</v>
      </c>
      <c r="W34" s="11">
        <v>2</v>
      </c>
      <c r="X34" s="14">
        <v>2</v>
      </c>
      <c r="Y34" s="8">
        <v>2</v>
      </c>
      <c r="Z34" s="11">
        <v>3</v>
      </c>
      <c r="AA34" s="14">
        <v>3</v>
      </c>
      <c r="AB34" s="8">
        <v>1</v>
      </c>
      <c r="AC34" s="14">
        <v>1</v>
      </c>
      <c r="AD34" s="8">
        <v>2</v>
      </c>
      <c r="AE34" s="18" t="s">
        <v>21</v>
      </c>
    </row>
    <row r="35" spans="1:31" x14ac:dyDescent="0.25">
      <c r="A35" s="17">
        <v>33</v>
      </c>
      <c r="B35" s="8">
        <v>1</v>
      </c>
      <c r="C35" s="9">
        <v>1</v>
      </c>
      <c r="D35" s="11">
        <v>4</v>
      </c>
      <c r="E35" s="14">
        <v>1</v>
      </c>
      <c r="F35" s="8">
        <v>1</v>
      </c>
      <c r="G35" s="9">
        <v>1</v>
      </c>
      <c r="H35" s="11">
        <v>4</v>
      </c>
      <c r="I35" s="11">
        <v>4</v>
      </c>
      <c r="J35" s="8">
        <v>1</v>
      </c>
      <c r="K35" s="9">
        <v>4</v>
      </c>
      <c r="L35" s="11">
        <v>1</v>
      </c>
      <c r="M35" s="14">
        <v>1</v>
      </c>
      <c r="N35" s="8">
        <v>4</v>
      </c>
      <c r="O35" s="9">
        <v>4</v>
      </c>
      <c r="P35" s="11">
        <v>4</v>
      </c>
      <c r="Q35" s="14">
        <v>4</v>
      </c>
      <c r="R35" s="8">
        <v>4</v>
      </c>
      <c r="S35" s="9">
        <v>1</v>
      </c>
      <c r="T35" s="11">
        <v>1</v>
      </c>
      <c r="U35" s="14">
        <v>1</v>
      </c>
      <c r="V35" s="8">
        <v>1</v>
      </c>
      <c r="W35" s="11">
        <v>1</v>
      </c>
      <c r="X35" s="14">
        <v>4</v>
      </c>
      <c r="Y35" s="8">
        <v>1</v>
      </c>
      <c r="Z35" s="11">
        <v>1</v>
      </c>
      <c r="AA35" s="14">
        <v>1</v>
      </c>
      <c r="AB35" s="8">
        <v>1</v>
      </c>
      <c r="AC35" s="14">
        <v>1</v>
      </c>
      <c r="AD35" s="8">
        <v>1</v>
      </c>
      <c r="AE35" s="18" t="s">
        <v>21</v>
      </c>
    </row>
    <row r="36" spans="1:31" x14ac:dyDescent="0.25">
      <c r="A36" s="17">
        <v>34</v>
      </c>
      <c r="B36" s="8">
        <v>3</v>
      </c>
      <c r="C36" s="9">
        <v>1</v>
      </c>
      <c r="D36" s="11">
        <v>4</v>
      </c>
      <c r="E36" s="14">
        <v>4</v>
      </c>
      <c r="F36" s="8">
        <v>4</v>
      </c>
      <c r="G36" s="9">
        <v>3</v>
      </c>
      <c r="H36" s="11">
        <v>1</v>
      </c>
      <c r="I36" s="11">
        <v>4</v>
      </c>
      <c r="J36" s="8">
        <v>3</v>
      </c>
      <c r="K36" s="9">
        <v>4</v>
      </c>
      <c r="L36" s="11">
        <v>1</v>
      </c>
      <c r="M36" s="14">
        <v>4</v>
      </c>
      <c r="N36" s="8">
        <v>1</v>
      </c>
      <c r="O36" s="9">
        <v>1</v>
      </c>
      <c r="P36" s="11">
        <v>3</v>
      </c>
      <c r="Q36" s="14">
        <v>4</v>
      </c>
      <c r="R36" s="8">
        <v>4</v>
      </c>
      <c r="S36" s="9">
        <v>1</v>
      </c>
      <c r="T36" s="11">
        <v>1</v>
      </c>
      <c r="U36" s="14">
        <v>5</v>
      </c>
      <c r="V36" s="8">
        <v>4</v>
      </c>
      <c r="W36" s="11">
        <v>1</v>
      </c>
      <c r="X36" s="14">
        <v>1</v>
      </c>
      <c r="Y36" s="8">
        <v>3</v>
      </c>
      <c r="Z36" s="11">
        <v>3</v>
      </c>
      <c r="AA36" s="14">
        <v>4</v>
      </c>
      <c r="AB36" s="8">
        <v>1</v>
      </c>
      <c r="AC36" s="14">
        <v>1</v>
      </c>
      <c r="AD36" s="8">
        <v>5</v>
      </c>
      <c r="AE36" s="18" t="s">
        <v>21</v>
      </c>
    </row>
    <row r="37" spans="1:31" x14ac:dyDescent="0.25">
      <c r="A37" s="17">
        <v>35</v>
      </c>
      <c r="B37" s="8">
        <v>3</v>
      </c>
      <c r="C37" s="9">
        <v>3</v>
      </c>
      <c r="D37" s="11">
        <v>3</v>
      </c>
      <c r="E37" s="14">
        <v>2</v>
      </c>
      <c r="F37" s="8">
        <v>4</v>
      </c>
      <c r="G37" s="9">
        <v>2</v>
      </c>
      <c r="H37" s="11">
        <v>3</v>
      </c>
      <c r="I37" s="11">
        <v>2</v>
      </c>
      <c r="J37" s="8">
        <v>5</v>
      </c>
      <c r="K37" s="9">
        <v>5</v>
      </c>
      <c r="L37" s="11">
        <v>1</v>
      </c>
      <c r="M37" s="14">
        <v>2</v>
      </c>
      <c r="N37" s="8">
        <v>1</v>
      </c>
      <c r="O37" s="9">
        <v>3</v>
      </c>
      <c r="P37" s="11">
        <v>3</v>
      </c>
      <c r="Q37" s="14">
        <v>3</v>
      </c>
      <c r="R37" s="8">
        <v>4</v>
      </c>
      <c r="S37" s="9">
        <v>3</v>
      </c>
      <c r="T37" s="11">
        <v>3</v>
      </c>
      <c r="U37" s="14">
        <v>3</v>
      </c>
      <c r="V37" s="8">
        <v>2</v>
      </c>
      <c r="W37" s="11">
        <v>1</v>
      </c>
      <c r="X37" s="14">
        <v>1</v>
      </c>
      <c r="Y37" s="8">
        <v>2</v>
      </c>
      <c r="Z37" s="11">
        <v>4</v>
      </c>
      <c r="AA37" s="14">
        <v>3</v>
      </c>
      <c r="AB37" s="8">
        <v>1</v>
      </c>
      <c r="AC37" s="14">
        <v>3</v>
      </c>
      <c r="AD37" s="8">
        <v>1</v>
      </c>
      <c r="AE37" s="18" t="s">
        <v>21</v>
      </c>
    </row>
    <row r="38" spans="1:31" x14ac:dyDescent="0.25">
      <c r="A38" s="17">
        <v>36</v>
      </c>
      <c r="B38" s="8">
        <v>3</v>
      </c>
      <c r="C38" s="9">
        <v>3</v>
      </c>
      <c r="D38" s="11">
        <v>4</v>
      </c>
      <c r="E38" s="14">
        <v>2</v>
      </c>
      <c r="F38" s="8">
        <v>3</v>
      </c>
      <c r="G38" s="9">
        <v>5</v>
      </c>
      <c r="H38" s="11">
        <v>3</v>
      </c>
      <c r="I38" s="11">
        <v>4</v>
      </c>
      <c r="J38" s="8">
        <v>5</v>
      </c>
      <c r="K38" s="9">
        <v>3</v>
      </c>
      <c r="L38" s="11">
        <v>5</v>
      </c>
      <c r="M38" s="14">
        <v>4</v>
      </c>
      <c r="N38" s="8">
        <v>2</v>
      </c>
      <c r="O38" s="9">
        <v>1</v>
      </c>
      <c r="P38" s="11">
        <v>5</v>
      </c>
      <c r="Q38" s="14">
        <v>5</v>
      </c>
      <c r="R38" s="8">
        <v>3</v>
      </c>
      <c r="S38" s="9">
        <v>1</v>
      </c>
      <c r="T38" s="11">
        <v>1</v>
      </c>
      <c r="U38" s="14">
        <v>5</v>
      </c>
      <c r="V38" s="8">
        <v>3</v>
      </c>
      <c r="W38" s="11">
        <v>3</v>
      </c>
      <c r="X38" s="14">
        <v>4</v>
      </c>
      <c r="Y38" s="8">
        <v>3</v>
      </c>
      <c r="Z38" s="11">
        <v>2</v>
      </c>
      <c r="AA38" s="14">
        <v>4</v>
      </c>
      <c r="AB38" s="8">
        <v>5</v>
      </c>
      <c r="AC38" s="14">
        <v>3</v>
      </c>
      <c r="AD38" s="8">
        <v>3</v>
      </c>
      <c r="AE38" s="18" t="s">
        <v>21</v>
      </c>
    </row>
    <row r="39" spans="1:31" x14ac:dyDescent="0.25">
      <c r="A39" s="17">
        <v>37</v>
      </c>
      <c r="B39" s="8">
        <v>1</v>
      </c>
      <c r="C39" s="9">
        <v>3</v>
      </c>
      <c r="D39" s="11">
        <v>4</v>
      </c>
      <c r="E39" s="14">
        <v>1</v>
      </c>
      <c r="F39" s="8">
        <v>4</v>
      </c>
      <c r="G39" s="9">
        <v>3</v>
      </c>
      <c r="H39" s="11">
        <v>1</v>
      </c>
      <c r="I39" s="11">
        <v>1</v>
      </c>
      <c r="J39" s="8">
        <v>1</v>
      </c>
      <c r="K39" s="9">
        <v>1</v>
      </c>
      <c r="L39" s="11">
        <v>1</v>
      </c>
      <c r="M39" s="14">
        <v>1</v>
      </c>
      <c r="N39" s="8">
        <v>1</v>
      </c>
      <c r="O39" s="9">
        <v>1</v>
      </c>
      <c r="P39" s="11">
        <v>4</v>
      </c>
      <c r="Q39" s="14">
        <v>1</v>
      </c>
      <c r="R39" s="8">
        <v>4</v>
      </c>
      <c r="S39" s="9">
        <v>1</v>
      </c>
      <c r="T39" s="11">
        <v>1</v>
      </c>
      <c r="U39" s="14">
        <v>3</v>
      </c>
      <c r="V39" s="8">
        <v>4</v>
      </c>
      <c r="W39" s="11">
        <v>3</v>
      </c>
      <c r="X39" s="14">
        <v>5</v>
      </c>
      <c r="Y39" s="8">
        <v>1</v>
      </c>
      <c r="Z39" s="11">
        <v>1</v>
      </c>
      <c r="AA39" s="14">
        <v>3</v>
      </c>
      <c r="AB39" s="8">
        <v>1</v>
      </c>
      <c r="AC39" s="14">
        <v>4</v>
      </c>
      <c r="AD39" s="8">
        <v>1</v>
      </c>
      <c r="AE39" s="18" t="s">
        <v>21</v>
      </c>
    </row>
    <row r="40" spans="1:31" x14ac:dyDescent="0.25">
      <c r="A40" s="17">
        <v>38</v>
      </c>
      <c r="B40" s="8">
        <v>1</v>
      </c>
      <c r="C40" s="9">
        <v>4</v>
      </c>
      <c r="D40" s="11">
        <v>4</v>
      </c>
      <c r="E40" s="14">
        <v>1</v>
      </c>
      <c r="F40" s="8">
        <v>4</v>
      </c>
      <c r="G40" s="9">
        <v>4</v>
      </c>
      <c r="H40" s="11">
        <v>4</v>
      </c>
      <c r="I40" s="11">
        <v>4</v>
      </c>
      <c r="J40" s="8">
        <v>1</v>
      </c>
      <c r="K40" s="9">
        <v>4</v>
      </c>
      <c r="L40" s="11">
        <v>4</v>
      </c>
      <c r="M40" s="14">
        <v>4</v>
      </c>
      <c r="N40" s="8">
        <v>1</v>
      </c>
      <c r="O40" s="9">
        <v>4</v>
      </c>
      <c r="P40" s="11">
        <v>4</v>
      </c>
      <c r="Q40" s="14">
        <v>4</v>
      </c>
      <c r="R40" s="8">
        <v>4</v>
      </c>
      <c r="S40" s="9">
        <v>4</v>
      </c>
      <c r="T40" s="11">
        <v>4</v>
      </c>
      <c r="U40" s="14">
        <v>4</v>
      </c>
      <c r="V40" s="8">
        <v>1</v>
      </c>
      <c r="W40" s="11">
        <v>1</v>
      </c>
      <c r="X40" s="14">
        <v>4</v>
      </c>
      <c r="Y40" s="8">
        <v>1</v>
      </c>
      <c r="Z40" s="11">
        <v>4</v>
      </c>
      <c r="AA40" s="14">
        <v>4</v>
      </c>
      <c r="AB40" s="8">
        <v>1</v>
      </c>
      <c r="AC40" s="14">
        <v>4</v>
      </c>
      <c r="AD40" s="8">
        <v>4</v>
      </c>
      <c r="AE40" s="18" t="s">
        <v>21</v>
      </c>
    </row>
    <row r="41" spans="1:31" x14ac:dyDescent="0.25">
      <c r="A41" s="17">
        <v>39</v>
      </c>
      <c r="B41" s="8">
        <v>1</v>
      </c>
      <c r="C41" s="9">
        <v>2</v>
      </c>
      <c r="D41" s="11">
        <v>4</v>
      </c>
      <c r="E41" s="14">
        <v>1</v>
      </c>
      <c r="F41" s="8">
        <v>4</v>
      </c>
      <c r="G41" s="9">
        <v>1</v>
      </c>
      <c r="H41" s="11">
        <v>1</v>
      </c>
      <c r="I41" s="11">
        <v>2</v>
      </c>
      <c r="J41" s="8">
        <v>4</v>
      </c>
      <c r="K41" s="9">
        <v>2</v>
      </c>
      <c r="L41" s="11">
        <v>4</v>
      </c>
      <c r="M41" s="14">
        <v>2</v>
      </c>
      <c r="N41" s="8">
        <v>1</v>
      </c>
      <c r="O41" s="9">
        <v>2</v>
      </c>
      <c r="P41" s="11">
        <v>3</v>
      </c>
      <c r="Q41" s="14">
        <v>4</v>
      </c>
      <c r="R41" s="8">
        <v>2</v>
      </c>
      <c r="S41" s="9">
        <v>4</v>
      </c>
      <c r="T41" s="11">
        <v>3</v>
      </c>
      <c r="U41" s="14">
        <v>3</v>
      </c>
      <c r="V41" s="8">
        <v>2</v>
      </c>
      <c r="W41" s="11">
        <v>3</v>
      </c>
      <c r="X41" s="14">
        <v>5</v>
      </c>
      <c r="Y41" s="8">
        <v>3</v>
      </c>
      <c r="Z41" s="11">
        <v>2</v>
      </c>
      <c r="AA41" s="14">
        <v>3</v>
      </c>
      <c r="AB41" s="8">
        <v>1</v>
      </c>
      <c r="AC41" s="14">
        <v>5</v>
      </c>
      <c r="AD41" s="8">
        <v>1</v>
      </c>
      <c r="AE41" s="18" t="s">
        <v>21</v>
      </c>
    </row>
    <row r="42" spans="1:31" x14ac:dyDescent="0.25">
      <c r="A42" s="17">
        <v>40</v>
      </c>
      <c r="B42" s="8">
        <v>2</v>
      </c>
      <c r="C42" s="9">
        <v>5</v>
      </c>
      <c r="D42" s="11">
        <v>5</v>
      </c>
      <c r="E42" s="14">
        <v>2</v>
      </c>
      <c r="F42" s="8">
        <v>5</v>
      </c>
      <c r="G42" s="9">
        <v>5</v>
      </c>
      <c r="H42" s="11">
        <v>1</v>
      </c>
      <c r="I42" s="11">
        <v>1</v>
      </c>
      <c r="J42" s="8">
        <v>1</v>
      </c>
      <c r="K42" s="9">
        <v>1</v>
      </c>
      <c r="L42" s="11">
        <v>1</v>
      </c>
      <c r="M42" s="14">
        <v>1</v>
      </c>
      <c r="N42" s="8">
        <v>1</v>
      </c>
      <c r="O42" s="9">
        <v>3</v>
      </c>
      <c r="P42" s="11">
        <v>3</v>
      </c>
      <c r="Q42" s="14">
        <v>3</v>
      </c>
      <c r="R42" s="8">
        <v>3</v>
      </c>
      <c r="S42" s="9">
        <v>1</v>
      </c>
      <c r="T42" s="11">
        <v>3</v>
      </c>
      <c r="U42" s="14">
        <v>5</v>
      </c>
      <c r="V42" s="8">
        <v>3</v>
      </c>
      <c r="W42" s="11">
        <v>1</v>
      </c>
      <c r="X42" s="14">
        <v>1</v>
      </c>
      <c r="Y42" s="8">
        <v>1</v>
      </c>
      <c r="Z42" s="11">
        <v>1</v>
      </c>
      <c r="AA42" s="14">
        <v>5</v>
      </c>
      <c r="AB42" s="8">
        <v>1</v>
      </c>
      <c r="AC42" s="14">
        <v>5</v>
      </c>
      <c r="AD42" s="8">
        <v>1</v>
      </c>
      <c r="AE42" s="18" t="s">
        <v>21</v>
      </c>
    </row>
    <row r="43" spans="1:31" x14ac:dyDescent="0.25">
      <c r="A43" s="17">
        <v>41</v>
      </c>
      <c r="B43" s="8">
        <v>1</v>
      </c>
      <c r="C43" s="9">
        <v>3</v>
      </c>
      <c r="D43" s="11">
        <v>5</v>
      </c>
      <c r="E43" s="14">
        <v>1</v>
      </c>
      <c r="F43" s="8">
        <v>3</v>
      </c>
      <c r="G43" s="9">
        <v>3</v>
      </c>
      <c r="H43" s="11">
        <v>1</v>
      </c>
      <c r="I43" s="11">
        <v>1</v>
      </c>
      <c r="J43" s="8">
        <v>3</v>
      </c>
      <c r="K43" s="9">
        <v>4</v>
      </c>
      <c r="L43" s="11">
        <v>1</v>
      </c>
      <c r="M43" s="14">
        <v>3</v>
      </c>
      <c r="N43" s="8">
        <v>1</v>
      </c>
      <c r="O43" s="9">
        <v>3</v>
      </c>
      <c r="P43" s="11">
        <v>4</v>
      </c>
      <c r="Q43" s="14">
        <v>3</v>
      </c>
      <c r="R43" s="8">
        <v>3</v>
      </c>
      <c r="S43" s="9">
        <v>1</v>
      </c>
      <c r="T43" s="11">
        <v>3</v>
      </c>
      <c r="U43" s="14">
        <v>1</v>
      </c>
      <c r="V43" s="8">
        <v>3</v>
      </c>
      <c r="W43" s="11">
        <v>1</v>
      </c>
      <c r="X43" s="14">
        <v>3</v>
      </c>
      <c r="Y43" s="8">
        <v>3</v>
      </c>
      <c r="Z43" s="11">
        <v>3</v>
      </c>
      <c r="AA43" s="14">
        <v>3</v>
      </c>
      <c r="AB43" s="8">
        <v>1</v>
      </c>
      <c r="AC43" s="14">
        <v>4</v>
      </c>
      <c r="AD43" s="8">
        <v>1</v>
      </c>
      <c r="AE43" s="18" t="s">
        <v>21</v>
      </c>
    </row>
    <row r="44" spans="1:31" x14ac:dyDescent="0.25">
      <c r="A44" s="17">
        <v>42</v>
      </c>
      <c r="B44" s="8">
        <v>1</v>
      </c>
      <c r="C44" s="9">
        <v>4</v>
      </c>
      <c r="D44" s="11">
        <v>4</v>
      </c>
      <c r="E44" s="14">
        <v>2</v>
      </c>
      <c r="F44" s="8">
        <v>4</v>
      </c>
      <c r="G44" s="9">
        <v>1</v>
      </c>
      <c r="H44" s="11">
        <v>4</v>
      </c>
      <c r="I44" s="11">
        <v>3</v>
      </c>
      <c r="J44" s="8">
        <v>4</v>
      </c>
      <c r="K44" s="9">
        <v>5</v>
      </c>
      <c r="L44" s="11">
        <v>1</v>
      </c>
      <c r="M44" s="14">
        <v>1</v>
      </c>
      <c r="N44" s="8">
        <v>3</v>
      </c>
      <c r="O44" s="9">
        <v>1</v>
      </c>
      <c r="P44" s="11">
        <v>4</v>
      </c>
      <c r="Q44" s="14">
        <v>5</v>
      </c>
      <c r="R44" s="8">
        <v>4</v>
      </c>
      <c r="S44" s="9">
        <v>3</v>
      </c>
      <c r="T44" s="11">
        <v>4</v>
      </c>
      <c r="U44" s="14">
        <v>4</v>
      </c>
      <c r="V44" s="8">
        <v>1</v>
      </c>
      <c r="W44" s="11">
        <v>5</v>
      </c>
      <c r="X44" s="14">
        <v>4</v>
      </c>
      <c r="Y44" s="8">
        <v>1</v>
      </c>
      <c r="Z44" s="11">
        <v>5</v>
      </c>
      <c r="AA44" s="14">
        <v>3</v>
      </c>
      <c r="AB44" s="8">
        <v>3</v>
      </c>
      <c r="AC44" s="14">
        <v>4</v>
      </c>
      <c r="AD44" s="8">
        <v>5</v>
      </c>
      <c r="AE44" s="18" t="s">
        <v>21</v>
      </c>
    </row>
    <row r="45" spans="1:31" x14ac:dyDescent="0.25">
      <c r="A45" s="17">
        <v>43</v>
      </c>
      <c r="B45" s="8">
        <v>1</v>
      </c>
      <c r="C45" s="9">
        <v>2</v>
      </c>
      <c r="D45" s="11">
        <v>3</v>
      </c>
      <c r="E45" s="14">
        <v>1</v>
      </c>
      <c r="F45" s="8">
        <v>1</v>
      </c>
      <c r="G45" s="9">
        <v>1</v>
      </c>
      <c r="H45" s="11">
        <v>1</v>
      </c>
      <c r="I45" s="11">
        <v>2</v>
      </c>
      <c r="J45" s="8">
        <v>1</v>
      </c>
      <c r="K45" s="9">
        <v>2</v>
      </c>
      <c r="L45" s="11">
        <v>2</v>
      </c>
      <c r="M45" s="14">
        <v>1</v>
      </c>
      <c r="N45" s="8">
        <v>1</v>
      </c>
      <c r="O45" s="9">
        <v>1</v>
      </c>
      <c r="P45" s="11">
        <v>5</v>
      </c>
      <c r="Q45" s="14">
        <v>3</v>
      </c>
      <c r="R45" s="8">
        <v>1</v>
      </c>
      <c r="S45" s="9">
        <v>2</v>
      </c>
      <c r="T45" s="11">
        <v>1</v>
      </c>
      <c r="U45" s="14">
        <v>1</v>
      </c>
      <c r="V45" s="8">
        <v>1</v>
      </c>
      <c r="W45" s="11">
        <v>2</v>
      </c>
      <c r="X45" s="14">
        <v>3</v>
      </c>
      <c r="Y45" s="8">
        <v>1</v>
      </c>
      <c r="Z45" s="11">
        <v>2</v>
      </c>
      <c r="AA45" s="14">
        <v>1</v>
      </c>
      <c r="AB45" s="8">
        <v>1</v>
      </c>
      <c r="AC45" s="14">
        <v>3</v>
      </c>
      <c r="AD45" s="8">
        <v>1</v>
      </c>
      <c r="AE45" s="18" t="s">
        <v>21</v>
      </c>
    </row>
    <row r="46" spans="1:31" x14ac:dyDescent="0.25">
      <c r="A46" s="17">
        <v>44</v>
      </c>
      <c r="B46" s="8">
        <v>1</v>
      </c>
      <c r="C46" s="9">
        <v>3</v>
      </c>
      <c r="D46" s="11">
        <v>3</v>
      </c>
      <c r="E46" s="14">
        <v>1</v>
      </c>
      <c r="F46" s="8">
        <v>1</v>
      </c>
      <c r="G46" s="9">
        <v>2</v>
      </c>
      <c r="H46" s="11">
        <v>2</v>
      </c>
      <c r="I46" s="11">
        <v>3</v>
      </c>
      <c r="J46" s="8">
        <v>2</v>
      </c>
      <c r="K46" s="9">
        <v>3</v>
      </c>
      <c r="L46" s="11">
        <v>3</v>
      </c>
      <c r="M46" s="14">
        <v>3</v>
      </c>
      <c r="N46" s="8">
        <v>2</v>
      </c>
      <c r="O46" s="9">
        <v>3</v>
      </c>
      <c r="P46" s="11">
        <v>4</v>
      </c>
      <c r="Q46" s="14">
        <v>3</v>
      </c>
      <c r="R46" s="8">
        <v>1</v>
      </c>
      <c r="S46" s="9">
        <v>2</v>
      </c>
      <c r="T46" s="11">
        <v>3</v>
      </c>
      <c r="U46" s="14">
        <v>4</v>
      </c>
      <c r="V46" s="8">
        <v>1</v>
      </c>
      <c r="W46" s="11">
        <v>1</v>
      </c>
      <c r="X46" s="14">
        <v>2</v>
      </c>
      <c r="Y46" s="8">
        <v>1</v>
      </c>
      <c r="Z46" s="11">
        <v>2</v>
      </c>
      <c r="AA46" s="14">
        <v>3</v>
      </c>
      <c r="AB46" s="8">
        <v>1</v>
      </c>
      <c r="AC46" s="14">
        <v>4</v>
      </c>
      <c r="AD46" s="8">
        <v>1</v>
      </c>
      <c r="AE46" s="18" t="s">
        <v>21</v>
      </c>
    </row>
    <row r="47" spans="1:31" x14ac:dyDescent="0.25">
      <c r="A47" s="17">
        <v>45</v>
      </c>
      <c r="B47" s="8">
        <v>1</v>
      </c>
      <c r="C47" s="9">
        <v>4</v>
      </c>
      <c r="D47" s="11">
        <v>4</v>
      </c>
      <c r="E47" s="14">
        <v>1</v>
      </c>
      <c r="F47" s="8">
        <v>1</v>
      </c>
      <c r="G47" s="9">
        <v>3</v>
      </c>
      <c r="H47" s="11">
        <v>1</v>
      </c>
      <c r="I47" s="11">
        <v>4</v>
      </c>
      <c r="J47" s="8">
        <v>3</v>
      </c>
      <c r="K47" s="9">
        <v>3</v>
      </c>
      <c r="L47" s="11">
        <v>1</v>
      </c>
      <c r="M47" s="14">
        <v>1</v>
      </c>
      <c r="N47" s="8">
        <v>1</v>
      </c>
      <c r="O47" s="9">
        <v>3</v>
      </c>
      <c r="P47" s="11">
        <v>4</v>
      </c>
      <c r="Q47" s="14">
        <v>4</v>
      </c>
      <c r="R47" s="8">
        <v>2</v>
      </c>
      <c r="S47" s="9">
        <v>1</v>
      </c>
      <c r="T47" s="11">
        <v>2</v>
      </c>
      <c r="U47" s="14">
        <v>4</v>
      </c>
      <c r="V47" s="8">
        <v>1</v>
      </c>
      <c r="W47" s="11">
        <v>1</v>
      </c>
      <c r="X47" s="14">
        <v>2</v>
      </c>
      <c r="Y47" s="8">
        <v>1</v>
      </c>
      <c r="Z47" s="11">
        <v>2</v>
      </c>
      <c r="AA47" s="14">
        <v>1</v>
      </c>
      <c r="AB47" s="8">
        <v>1</v>
      </c>
      <c r="AC47" s="14">
        <v>3</v>
      </c>
      <c r="AD47" s="8">
        <v>2</v>
      </c>
      <c r="AE47" s="18" t="s">
        <v>21</v>
      </c>
    </row>
    <row r="48" spans="1:31" x14ac:dyDescent="0.25">
      <c r="A48" s="17">
        <v>46</v>
      </c>
      <c r="B48" s="8">
        <v>2</v>
      </c>
      <c r="C48" s="9">
        <v>2</v>
      </c>
      <c r="D48" s="11">
        <v>4</v>
      </c>
      <c r="E48" s="14">
        <v>3</v>
      </c>
      <c r="F48" s="8">
        <v>4</v>
      </c>
      <c r="G48" s="9">
        <v>4</v>
      </c>
      <c r="H48" s="11">
        <v>5</v>
      </c>
      <c r="I48" s="11">
        <v>2</v>
      </c>
      <c r="J48" s="8">
        <v>2</v>
      </c>
      <c r="K48" s="9">
        <v>4</v>
      </c>
      <c r="L48" s="11">
        <v>5</v>
      </c>
      <c r="M48" s="14">
        <v>1</v>
      </c>
      <c r="N48" s="8">
        <v>1</v>
      </c>
      <c r="O48" s="9">
        <v>2</v>
      </c>
      <c r="P48" s="11">
        <v>5</v>
      </c>
      <c r="Q48" s="14">
        <v>4</v>
      </c>
      <c r="R48" s="8">
        <v>4</v>
      </c>
      <c r="S48" s="9">
        <v>1</v>
      </c>
      <c r="T48" s="11">
        <v>1</v>
      </c>
      <c r="U48" s="14">
        <v>1</v>
      </c>
      <c r="V48" s="8">
        <v>2</v>
      </c>
      <c r="W48" s="11">
        <v>3</v>
      </c>
      <c r="X48" s="14">
        <v>4</v>
      </c>
      <c r="Y48" s="8">
        <v>3</v>
      </c>
      <c r="Z48" s="11">
        <v>5</v>
      </c>
      <c r="AA48" s="14">
        <v>4</v>
      </c>
      <c r="AB48" s="8">
        <v>1</v>
      </c>
      <c r="AC48" s="14">
        <v>4</v>
      </c>
      <c r="AD48" s="8">
        <v>2</v>
      </c>
      <c r="AE48" s="18" t="s">
        <v>21</v>
      </c>
    </row>
    <row r="49" spans="1:31" x14ac:dyDescent="0.25">
      <c r="A49" s="17">
        <v>47</v>
      </c>
      <c r="B49" s="8">
        <v>1</v>
      </c>
      <c r="C49" s="9">
        <v>3</v>
      </c>
      <c r="D49" s="11">
        <v>3</v>
      </c>
      <c r="E49" s="14">
        <v>1</v>
      </c>
      <c r="F49" s="8">
        <v>1</v>
      </c>
      <c r="G49" s="9">
        <v>1</v>
      </c>
      <c r="H49" s="11">
        <v>1</v>
      </c>
      <c r="I49" s="11">
        <v>1</v>
      </c>
      <c r="J49" s="8">
        <v>1</v>
      </c>
      <c r="K49" s="9">
        <v>3</v>
      </c>
      <c r="L49" s="11">
        <v>1</v>
      </c>
      <c r="M49" s="14">
        <v>3</v>
      </c>
      <c r="N49" s="8">
        <v>1</v>
      </c>
      <c r="O49" s="9">
        <v>3</v>
      </c>
      <c r="P49" s="11">
        <v>3</v>
      </c>
      <c r="Q49" s="14">
        <v>4</v>
      </c>
      <c r="R49" s="8">
        <v>1</v>
      </c>
      <c r="S49" s="9">
        <v>2</v>
      </c>
      <c r="T49" s="11">
        <v>1</v>
      </c>
      <c r="U49" s="14">
        <v>4</v>
      </c>
      <c r="V49" s="8">
        <v>1</v>
      </c>
      <c r="W49" s="11">
        <v>1</v>
      </c>
      <c r="X49" s="14">
        <v>4</v>
      </c>
      <c r="Y49" s="8">
        <v>1</v>
      </c>
      <c r="Z49" s="11">
        <v>1</v>
      </c>
      <c r="AA49" s="14">
        <v>3</v>
      </c>
      <c r="AB49" s="8">
        <v>1</v>
      </c>
      <c r="AC49" s="14">
        <v>3</v>
      </c>
      <c r="AD49" s="8">
        <v>1</v>
      </c>
      <c r="AE49" s="18" t="s">
        <v>21</v>
      </c>
    </row>
    <row r="50" spans="1:31" x14ac:dyDescent="0.25">
      <c r="A50" s="4" t="s">
        <v>5</v>
      </c>
      <c r="B50" s="8">
        <f t="shared" ref="B50:AD50" si="0">COUNTIF(B3:B49,5)</f>
        <v>0</v>
      </c>
      <c r="C50" s="9">
        <f t="shared" si="0"/>
        <v>5</v>
      </c>
      <c r="D50" s="11">
        <f t="shared" si="0"/>
        <v>9</v>
      </c>
      <c r="E50" s="14">
        <f t="shared" si="0"/>
        <v>0</v>
      </c>
      <c r="F50" s="8">
        <f t="shared" si="0"/>
        <v>3</v>
      </c>
      <c r="G50" s="9">
        <f t="shared" si="0"/>
        <v>3</v>
      </c>
      <c r="H50" s="11">
        <f t="shared" si="0"/>
        <v>2</v>
      </c>
      <c r="I50" s="11">
        <f t="shared" si="0"/>
        <v>4</v>
      </c>
      <c r="J50" s="8">
        <f t="shared" si="0"/>
        <v>5</v>
      </c>
      <c r="K50" s="9">
        <f t="shared" si="0"/>
        <v>4</v>
      </c>
      <c r="L50" s="11">
        <f t="shared" si="0"/>
        <v>6</v>
      </c>
      <c r="M50" s="14">
        <f t="shared" si="0"/>
        <v>1</v>
      </c>
      <c r="N50" s="8">
        <f t="shared" si="0"/>
        <v>0</v>
      </c>
      <c r="O50" s="9">
        <f t="shared" si="0"/>
        <v>1</v>
      </c>
      <c r="P50" s="11">
        <f t="shared" si="0"/>
        <v>12</v>
      </c>
      <c r="Q50" s="14">
        <f t="shared" si="0"/>
        <v>7</v>
      </c>
      <c r="R50" s="8">
        <f t="shared" si="0"/>
        <v>3</v>
      </c>
      <c r="S50" s="9">
        <f t="shared" si="0"/>
        <v>0</v>
      </c>
      <c r="T50" s="11">
        <f t="shared" si="0"/>
        <v>0</v>
      </c>
      <c r="U50" s="14">
        <f t="shared" si="0"/>
        <v>5</v>
      </c>
      <c r="V50" s="8">
        <f t="shared" si="0"/>
        <v>2</v>
      </c>
      <c r="W50" s="11">
        <f t="shared" si="0"/>
        <v>1</v>
      </c>
      <c r="X50" s="14">
        <f t="shared" si="0"/>
        <v>8</v>
      </c>
      <c r="Y50" s="8">
        <f t="shared" si="0"/>
        <v>4</v>
      </c>
      <c r="Z50" s="11">
        <f t="shared" si="0"/>
        <v>4</v>
      </c>
      <c r="AA50" s="14">
        <f t="shared" si="0"/>
        <v>6</v>
      </c>
      <c r="AB50" s="8">
        <f t="shared" si="0"/>
        <v>1</v>
      </c>
      <c r="AC50" s="14">
        <f t="shared" si="0"/>
        <v>8</v>
      </c>
      <c r="AD50" s="8">
        <f t="shared" si="0"/>
        <v>7</v>
      </c>
      <c r="AE50"/>
    </row>
    <row r="51" spans="1:31" x14ac:dyDescent="0.25">
      <c r="A51" s="4" t="s">
        <v>6</v>
      </c>
      <c r="B51" s="8">
        <f t="shared" ref="B51:AD51" si="1">COUNTIF(B3:B49,4)</f>
        <v>3</v>
      </c>
      <c r="C51" s="9">
        <f t="shared" si="1"/>
        <v>10</v>
      </c>
      <c r="D51" s="11">
        <f t="shared" si="1"/>
        <v>21</v>
      </c>
      <c r="E51" s="14">
        <f t="shared" si="1"/>
        <v>1</v>
      </c>
      <c r="F51" s="8">
        <f t="shared" si="1"/>
        <v>13</v>
      </c>
      <c r="G51" s="9">
        <f t="shared" si="1"/>
        <v>9</v>
      </c>
      <c r="H51" s="11">
        <f t="shared" si="1"/>
        <v>8</v>
      </c>
      <c r="I51" s="11">
        <f t="shared" si="1"/>
        <v>10</v>
      </c>
      <c r="J51" s="8">
        <f t="shared" si="1"/>
        <v>10</v>
      </c>
      <c r="K51" s="9">
        <f t="shared" si="1"/>
        <v>14</v>
      </c>
      <c r="L51" s="11">
        <f t="shared" si="1"/>
        <v>8</v>
      </c>
      <c r="M51" s="14">
        <f t="shared" si="1"/>
        <v>6</v>
      </c>
      <c r="N51" s="8">
        <f t="shared" si="1"/>
        <v>6</v>
      </c>
      <c r="O51" s="9">
        <f t="shared" si="1"/>
        <v>8</v>
      </c>
      <c r="P51" s="11">
        <f t="shared" si="1"/>
        <v>11</v>
      </c>
      <c r="Q51" s="14">
        <f t="shared" si="1"/>
        <v>20</v>
      </c>
      <c r="R51" s="8">
        <f t="shared" si="1"/>
        <v>10</v>
      </c>
      <c r="S51" s="9">
        <f t="shared" si="1"/>
        <v>6</v>
      </c>
      <c r="T51" s="11">
        <f t="shared" si="1"/>
        <v>9</v>
      </c>
      <c r="U51" s="14">
        <f t="shared" si="1"/>
        <v>11</v>
      </c>
      <c r="V51" s="8">
        <f t="shared" si="1"/>
        <v>7</v>
      </c>
      <c r="W51" s="11">
        <f t="shared" si="1"/>
        <v>4</v>
      </c>
      <c r="X51" s="14">
        <f t="shared" si="1"/>
        <v>13</v>
      </c>
      <c r="Y51" s="8">
        <f t="shared" si="1"/>
        <v>4</v>
      </c>
      <c r="Z51" s="11">
        <f t="shared" si="1"/>
        <v>9</v>
      </c>
      <c r="AA51" s="14">
        <f t="shared" si="1"/>
        <v>9</v>
      </c>
      <c r="AB51" s="8">
        <f t="shared" si="1"/>
        <v>3</v>
      </c>
      <c r="AC51" s="14">
        <f t="shared" si="1"/>
        <v>14</v>
      </c>
      <c r="AD51" s="8">
        <f t="shared" si="1"/>
        <v>6</v>
      </c>
      <c r="AE51"/>
    </row>
    <row r="52" spans="1:31" x14ac:dyDescent="0.25">
      <c r="A52" s="4" t="s">
        <v>9</v>
      </c>
      <c r="B52" s="8">
        <f t="shared" ref="B52:AD52" si="2">COUNTIF(B3:B49,3)</f>
        <v>14</v>
      </c>
      <c r="C52" s="9">
        <f t="shared" si="2"/>
        <v>13</v>
      </c>
      <c r="D52" s="11">
        <f t="shared" si="2"/>
        <v>8</v>
      </c>
      <c r="E52" s="14">
        <f t="shared" si="2"/>
        <v>4</v>
      </c>
      <c r="F52" s="8">
        <f t="shared" si="2"/>
        <v>8</v>
      </c>
      <c r="G52" s="9">
        <f t="shared" si="2"/>
        <v>13</v>
      </c>
      <c r="H52" s="11">
        <f t="shared" si="2"/>
        <v>9</v>
      </c>
      <c r="I52" s="11">
        <f t="shared" si="2"/>
        <v>7</v>
      </c>
      <c r="J52" s="8">
        <f t="shared" si="2"/>
        <v>12</v>
      </c>
      <c r="K52" s="9">
        <f t="shared" si="2"/>
        <v>14</v>
      </c>
      <c r="L52" s="11">
        <f t="shared" si="2"/>
        <v>5</v>
      </c>
      <c r="M52" s="14">
        <f t="shared" si="2"/>
        <v>13</v>
      </c>
      <c r="N52" s="8">
        <f t="shared" si="2"/>
        <v>8</v>
      </c>
      <c r="O52" s="9">
        <f t="shared" si="2"/>
        <v>10</v>
      </c>
      <c r="P52" s="11">
        <f t="shared" si="2"/>
        <v>15</v>
      </c>
      <c r="Q52" s="14">
        <f t="shared" si="2"/>
        <v>12</v>
      </c>
      <c r="R52" s="8">
        <f t="shared" si="2"/>
        <v>12</v>
      </c>
      <c r="S52" s="9">
        <f t="shared" si="2"/>
        <v>10</v>
      </c>
      <c r="T52" s="11">
        <f t="shared" si="2"/>
        <v>14</v>
      </c>
      <c r="U52" s="14">
        <f t="shared" si="2"/>
        <v>9</v>
      </c>
      <c r="V52" s="8">
        <f t="shared" si="2"/>
        <v>8</v>
      </c>
      <c r="W52" s="11">
        <f t="shared" si="2"/>
        <v>6</v>
      </c>
      <c r="X52" s="14">
        <f t="shared" si="2"/>
        <v>10</v>
      </c>
      <c r="Y52" s="8">
        <f t="shared" si="2"/>
        <v>8</v>
      </c>
      <c r="Z52" s="11">
        <f t="shared" si="2"/>
        <v>9</v>
      </c>
      <c r="AA52" s="14">
        <f t="shared" si="2"/>
        <v>12</v>
      </c>
      <c r="AB52" s="8">
        <f t="shared" si="2"/>
        <v>3</v>
      </c>
      <c r="AC52" s="14">
        <f t="shared" si="2"/>
        <v>11</v>
      </c>
      <c r="AD52" s="8">
        <f t="shared" si="2"/>
        <v>4</v>
      </c>
      <c r="AE52"/>
    </row>
    <row r="53" spans="1:31" x14ac:dyDescent="0.25">
      <c r="A53" s="4" t="s">
        <v>7</v>
      </c>
      <c r="B53" s="8">
        <f t="shared" ref="B53:AD53" si="3">COUNTIF(B3:B49,2)</f>
        <v>4</v>
      </c>
      <c r="C53" s="9">
        <f t="shared" si="3"/>
        <v>12</v>
      </c>
      <c r="D53" s="11">
        <f t="shared" si="3"/>
        <v>4</v>
      </c>
      <c r="E53" s="14">
        <f t="shared" si="3"/>
        <v>13</v>
      </c>
      <c r="F53" s="8">
        <f t="shared" si="3"/>
        <v>6</v>
      </c>
      <c r="G53" s="9">
        <f t="shared" si="3"/>
        <v>11</v>
      </c>
      <c r="H53" s="11">
        <f t="shared" si="3"/>
        <v>9</v>
      </c>
      <c r="I53" s="11">
        <f t="shared" si="3"/>
        <v>12</v>
      </c>
      <c r="J53" s="8">
        <f t="shared" si="3"/>
        <v>8</v>
      </c>
      <c r="K53" s="9">
        <f t="shared" si="3"/>
        <v>8</v>
      </c>
      <c r="L53" s="11">
        <f t="shared" si="3"/>
        <v>4</v>
      </c>
      <c r="M53" s="14">
        <f t="shared" si="3"/>
        <v>9</v>
      </c>
      <c r="N53" s="8">
        <f t="shared" si="3"/>
        <v>7</v>
      </c>
      <c r="O53" s="9">
        <f t="shared" si="3"/>
        <v>15</v>
      </c>
      <c r="P53" s="11">
        <f t="shared" si="3"/>
        <v>6</v>
      </c>
      <c r="Q53" s="14">
        <f t="shared" si="3"/>
        <v>4</v>
      </c>
      <c r="R53" s="8">
        <f t="shared" si="3"/>
        <v>7</v>
      </c>
      <c r="S53" s="9">
        <f t="shared" si="3"/>
        <v>9</v>
      </c>
      <c r="T53" s="11">
        <f t="shared" si="3"/>
        <v>8</v>
      </c>
      <c r="U53" s="14">
        <f t="shared" si="3"/>
        <v>7</v>
      </c>
      <c r="V53" s="8">
        <f t="shared" si="3"/>
        <v>12</v>
      </c>
      <c r="W53" s="11">
        <f t="shared" si="3"/>
        <v>12</v>
      </c>
      <c r="X53" s="14">
        <f t="shared" si="3"/>
        <v>5</v>
      </c>
      <c r="Y53" s="8">
        <f t="shared" si="3"/>
        <v>10</v>
      </c>
      <c r="Z53" s="11">
        <f t="shared" si="3"/>
        <v>10</v>
      </c>
      <c r="AA53" s="14">
        <f t="shared" si="3"/>
        <v>8</v>
      </c>
      <c r="AB53" s="8">
        <f t="shared" si="3"/>
        <v>6</v>
      </c>
      <c r="AC53" s="14">
        <f t="shared" si="3"/>
        <v>6</v>
      </c>
      <c r="AD53" s="8">
        <f t="shared" si="3"/>
        <v>8</v>
      </c>
      <c r="AE53"/>
    </row>
    <row r="54" spans="1:31" x14ac:dyDescent="0.25">
      <c r="A54" s="4" t="s">
        <v>8</v>
      </c>
      <c r="B54" s="8">
        <f t="shared" ref="B54:AD54" si="4">COUNTIF(B3:B49,1)</f>
        <v>26</v>
      </c>
      <c r="C54" s="9">
        <f t="shared" si="4"/>
        <v>7</v>
      </c>
      <c r="D54" s="11">
        <f t="shared" si="4"/>
        <v>5</v>
      </c>
      <c r="E54" s="14">
        <f t="shared" si="4"/>
        <v>29</v>
      </c>
      <c r="F54" s="8">
        <f t="shared" si="4"/>
        <v>17</v>
      </c>
      <c r="G54" s="9">
        <f t="shared" si="4"/>
        <v>11</v>
      </c>
      <c r="H54" s="11">
        <f t="shared" si="4"/>
        <v>19</v>
      </c>
      <c r="I54" s="11">
        <f t="shared" si="4"/>
        <v>14</v>
      </c>
      <c r="J54" s="8">
        <f t="shared" si="4"/>
        <v>12</v>
      </c>
      <c r="K54" s="9">
        <f t="shared" si="4"/>
        <v>7</v>
      </c>
      <c r="L54" s="11">
        <f t="shared" si="4"/>
        <v>24</v>
      </c>
      <c r="M54" s="14">
        <f t="shared" si="4"/>
        <v>18</v>
      </c>
      <c r="N54" s="8">
        <f t="shared" si="4"/>
        <v>26</v>
      </c>
      <c r="O54" s="9">
        <f t="shared" si="4"/>
        <v>13</v>
      </c>
      <c r="P54" s="11">
        <f t="shared" si="4"/>
        <v>3</v>
      </c>
      <c r="Q54" s="14">
        <f t="shared" si="4"/>
        <v>4</v>
      </c>
      <c r="R54" s="8">
        <f t="shared" si="4"/>
        <v>15</v>
      </c>
      <c r="S54" s="9">
        <f t="shared" si="4"/>
        <v>22</v>
      </c>
      <c r="T54" s="11">
        <f t="shared" si="4"/>
        <v>16</v>
      </c>
      <c r="U54" s="14">
        <f t="shared" si="4"/>
        <v>15</v>
      </c>
      <c r="V54" s="8">
        <f t="shared" si="4"/>
        <v>18</v>
      </c>
      <c r="W54" s="11">
        <f t="shared" si="4"/>
        <v>24</v>
      </c>
      <c r="X54" s="14">
        <f t="shared" si="4"/>
        <v>11</v>
      </c>
      <c r="Y54" s="8">
        <f t="shared" si="4"/>
        <v>21</v>
      </c>
      <c r="Z54" s="11">
        <f t="shared" si="4"/>
        <v>15</v>
      </c>
      <c r="AA54" s="14">
        <f t="shared" si="4"/>
        <v>12</v>
      </c>
      <c r="AB54" s="8">
        <f t="shared" si="4"/>
        <v>34</v>
      </c>
      <c r="AC54" s="14">
        <f t="shared" si="4"/>
        <v>8</v>
      </c>
      <c r="AD54" s="8">
        <f t="shared" si="4"/>
        <v>22</v>
      </c>
      <c r="AE54"/>
    </row>
    <row r="55" spans="1:31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1" x14ac:dyDescent="0.25">
      <c r="A56" s="3"/>
      <c r="B56" s="3" t="s">
        <v>0</v>
      </c>
      <c r="C56" s="15" t="s">
        <v>17</v>
      </c>
      <c r="AC56"/>
      <c r="AD56"/>
    </row>
    <row r="57" spans="1:31" x14ac:dyDescent="0.25">
      <c r="A57" s="4" t="s">
        <v>5</v>
      </c>
      <c r="B57" s="3">
        <f>B50+F50+J50+N50+R50+V50+Y50+AB50+AD50</f>
        <v>25</v>
      </c>
      <c r="C57" s="16">
        <f>B57/423</f>
        <v>5.9101654846335699E-2</v>
      </c>
      <c r="AC57"/>
      <c r="AD57"/>
    </row>
    <row r="58" spans="1:31" x14ac:dyDescent="0.25">
      <c r="A58" s="4" t="s">
        <v>6</v>
      </c>
      <c r="B58" s="3">
        <f>B51+F51+J51+N51+R51+V51+Y51+AD51+AB51</f>
        <v>62</v>
      </c>
      <c r="C58" s="16">
        <f t="shared" ref="C58:C62" si="5">B58/423</f>
        <v>0.14657210401891252</v>
      </c>
      <c r="AC58"/>
      <c r="AD58"/>
    </row>
    <row r="59" spans="1:31" x14ac:dyDescent="0.25">
      <c r="A59" s="4" t="s">
        <v>9</v>
      </c>
      <c r="B59" s="3">
        <f>B52+F52+J52+N52+R52+V52+Y52+AB52+AD52</f>
        <v>77</v>
      </c>
      <c r="C59" s="16">
        <f t="shared" si="5"/>
        <v>0.18203309692671396</v>
      </c>
      <c r="AC59"/>
      <c r="AD59"/>
    </row>
    <row r="60" spans="1:31" x14ac:dyDescent="0.25">
      <c r="A60" s="4" t="s">
        <v>7</v>
      </c>
      <c r="B60" s="3">
        <f>B53+F53+J53+N53+R53+V53+Y53+AD53+AB53</f>
        <v>68</v>
      </c>
      <c r="C60" s="16">
        <f t="shared" si="5"/>
        <v>0.16075650118203311</v>
      </c>
      <c r="AC60"/>
      <c r="AD60"/>
    </row>
    <row r="61" spans="1:31" x14ac:dyDescent="0.25">
      <c r="A61" s="4" t="s">
        <v>8</v>
      </c>
      <c r="B61" s="3">
        <f>B54+F54+J54+N54+R54+V54+Y54+AB54+AD54</f>
        <v>191</v>
      </c>
      <c r="C61" s="16">
        <f t="shared" si="5"/>
        <v>0.45153664302600471</v>
      </c>
      <c r="AC61"/>
      <c r="AD61"/>
    </row>
    <row r="62" spans="1:31" x14ac:dyDescent="0.25">
      <c r="A62" s="3" t="s">
        <v>18</v>
      </c>
      <c r="B62" s="3">
        <f>SUM(B57:B61)</f>
        <v>423</v>
      </c>
      <c r="C62" s="16">
        <f t="shared" si="5"/>
        <v>1</v>
      </c>
    </row>
    <row r="64" spans="1:31" x14ac:dyDescent="0.25">
      <c r="A64" s="3"/>
      <c r="B64" s="3" t="s">
        <v>1</v>
      </c>
      <c r="C64" s="15" t="s">
        <v>17</v>
      </c>
    </row>
    <row r="65" spans="1:3" x14ac:dyDescent="0.25">
      <c r="A65" s="4" t="s">
        <v>5</v>
      </c>
      <c r="B65" s="3">
        <f>C50+G50+K50+O50+S50</f>
        <v>13</v>
      </c>
      <c r="C65" s="16">
        <f>B65/235</f>
        <v>5.5319148936170209E-2</v>
      </c>
    </row>
    <row r="66" spans="1:3" x14ac:dyDescent="0.25">
      <c r="A66" s="4" t="s">
        <v>6</v>
      </c>
      <c r="B66" s="3">
        <f>C51+G51+K51+O51+S51</f>
        <v>47</v>
      </c>
      <c r="C66" s="16">
        <f t="shared" ref="C66:C70" si="6">B66/235</f>
        <v>0.2</v>
      </c>
    </row>
    <row r="67" spans="1:3" x14ac:dyDescent="0.25">
      <c r="A67" s="4" t="s">
        <v>9</v>
      </c>
      <c r="B67" s="3">
        <f t="shared" ref="B67:B69" si="7">C52+G52+K52+O52+S52</f>
        <v>60</v>
      </c>
      <c r="C67" s="16">
        <f t="shared" si="6"/>
        <v>0.25531914893617019</v>
      </c>
    </row>
    <row r="68" spans="1:3" x14ac:dyDescent="0.25">
      <c r="A68" s="4" t="s">
        <v>7</v>
      </c>
      <c r="B68" s="3">
        <f t="shared" si="7"/>
        <v>55</v>
      </c>
      <c r="C68" s="16">
        <f t="shared" si="6"/>
        <v>0.23404255319148937</v>
      </c>
    </row>
    <row r="69" spans="1:3" x14ac:dyDescent="0.25">
      <c r="A69" s="4" t="s">
        <v>8</v>
      </c>
      <c r="B69" s="3">
        <f t="shared" si="7"/>
        <v>60</v>
      </c>
      <c r="C69" s="16">
        <f t="shared" si="6"/>
        <v>0.25531914893617019</v>
      </c>
    </row>
    <row r="70" spans="1:3" s="1" customFormat="1" x14ac:dyDescent="0.25">
      <c r="A70" s="3" t="s">
        <v>18</v>
      </c>
      <c r="B70" s="3">
        <f>SUM(B65:B69)</f>
        <v>235</v>
      </c>
      <c r="C70" s="16">
        <f t="shared" si="6"/>
        <v>1</v>
      </c>
    </row>
    <row r="72" spans="1:3" s="1" customFormat="1" x14ac:dyDescent="0.25">
      <c r="A72" s="3"/>
      <c r="B72" s="3" t="s">
        <v>2</v>
      </c>
      <c r="C72" s="15" t="s">
        <v>17</v>
      </c>
    </row>
    <row r="73" spans="1:3" s="1" customFormat="1" x14ac:dyDescent="0.25">
      <c r="A73" s="4" t="s">
        <v>5</v>
      </c>
      <c r="B73" s="3">
        <f>D50+H50+I50+L50+P50+T50+W50+Z50</f>
        <v>38</v>
      </c>
      <c r="C73" s="16">
        <f>B73/376</f>
        <v>0.10106382978723404</v>
      </c>
    </row>
    <row r="74" spans="1:3" s="1" customFormat="1" x14ac:dyDescent="0.25">
      <c r="A74" s="4" t="s">
        <v>6</v>
      </c>
      <c r="B74" s="3">
        <f>D51+H51+I51+L51+P51+T51+W51+Z51</f>
        <v>80</v>
      </c>
      <c r="C74" s="16">
        <f t="shared" ref="C74:C78" si="8">B74/376</f>
        <v>0.21276595744680851</v>
      </c>
    </row>
    <row r="75" spans="1:3" s="1" customFormat="1" x14ac:dyDescent="0.25">
      <c r="A75" s="4" t="s">
        <v>9</v>
      </c>
      <c r="B75" s="3">
        <f t="shared" ref="B75:B77" si="9">D52+H52+I52+L52+P52+T52+W52+Z52</f>
        <v>73</v>
      </c>
      <c r="C75" s="16">
        <f t="shared" si="8"/>
        <v>0.19414893617021275</v>
      </c>
    </row>
    <row r="76" spans="1:3" s="1" customFormat="1" x14ac:dyDescent="0.25">
      <c r="A76" s="4" t="s">
        <v>7</v>
      </c>
      <c r="B76" s="3">
        <f t="shared" si="9"/>
        <v>65</v>
      </c>
      <c r="C76" s="16">
        <f t="shared" si="8"/>
        <v>0.17287234042553193</v>
      </c>
    </row>
    <row r="77" spans="1:3" s="1" customFormat="1" x14ac:dyDescent="0.25">
      <c r="A77" s="4" t="s">
        <v>8</v>
      </c>
      <c r="B77" s="3">
        <f t="shared" si="9"/>
        <v>120</v>
      </c>
      <c r="C77" s="16">
        <f t="shared" si="8"/>
        <v>0.31914893617021278</v>
      </c>
    </row>
    <row r="78" spans="1:3" s="1" customFormat="1" x14ac:dyDescent="0.25">
      <c r="A78" s="3" t="s">
        <v>18</v>
      </c>
      <c r="B78" s="3">
        <f>SUM(B73:B77)</f>
        <v>376</v>
      </c>
      <c r="C78" s="16">
        <f t="shared" si="8"/>
        <v>1</v>
      </c>
    </row>
    <row r="80" spans="1:3" s="1" customFormat="1" x14ac:dyDescent="0.25">
      <c r="A80" s="3"/>
      <c r="B80" s="3" t="s">
        <v>3</v>
      </c>
      <c r="C80" s="15" t="s">
        <v>17</v>
      </c>
    </row>
    <row r="81" spans="1:3" s="1" customFormat="1" x14ac:dyDescent="0.25">
      <c r="A81" s="4" t="s">
        <v>5</v>
      </c>
      <c r="B81" s="3">
        <f>E50+M50+Q50+U50+X50+AA50+AC50</f>
        <v>35</v>
      </c>
      <c r="C81" s="16">
        <f>B81/329</f>
        <v>0.10638297872340426</v>
      </c>
    </row>
    <row r="82" spans="1:3" s="1" customFormat="1" x14ac:dyDescent="0.25">
      <c r="A82" s="4" t="s">
        <v>6</v>
      </c>
      <c r="B82" s="3">
        <f>E51+M51+Q51+U51+X51+AA51+AC51</f>
        <v>74</v>
      </c>
      <c r="C82" s="16">
        <f t="shared" ref="C82:C86" si="10">B82/329</f>
        <v>0.22492401215805471</v>
      </c>
    </row>
    <row r="83" spans="1:3" s="1" customFormat="1" x14ac:dyDescent="0.25">
      <c r="A83" s="4" t="s">
        <v>9</v>
      </c>
      <c r="B83" s="3">
        <f t="shared" ref="B83:B85" si="11">E52+M52+Q52+U52+X52+AA52+AC52</f>
        <v>71</v>
      </c>
      <c r="C83" s="16">
        <f t="shared" si="10"/>
        <v>0.21580547112462006</v>
      </c>
    </row>
    <row r="84" spans="1:3" s="1" customFormat="1" x14ac:dyDescent="0.25">
      <c r="A84" s="4" t="s">
        <v>7</v>
      </c>
      <c r="B84" s="3">
        <f t="shared" si="11"/>
        <v>52</v>
      </c>
      <c r="C84" s="16">
        <f t="shared" si="10"/>
        <v>0.1580547112462006</v>
      </c>
    </row>
    <row r="85" spans="1:3" s="1" customFormat="1" x14ac:dyDescent="0.25">
      <c r="A85" s="4" t="s">
        <v>8</v>
      </c>
      <c r="B85" s="3">
        <f t="shared" si="11"/>
        <v>97</v>
      </c>
      <c r="C85" s="16">
        <f t="shared" si="10"/>
        <v>0.29483282674772038</v>
      </c>
    </row>
    <row r="86" spans="1:3" s="1" customFormat="1" x14ac:dyDescent="0.25">
      <c r="A86" s="3" t="s">
        <v>18</v>
      </c>
      <c r="B86" s="3">
        <f>SUM(B81:B85)</f>
        <v>329</v>
      </c>
      <c r="C86" s="16">
        <f t="shared" si="10"/>
        <v>1</v>
      </c>
    </row>
    <row r="88" spans="1:3" x14ac:dyDescent="0.25">
      <c r="A88" s="3"/>
      <c r="B88" s="3" t="s">
        <v>30</v>
      </c>
      <c r="C88" s="15" t="s">
        <v>17</v>
      </c>
    </row>
    <row r="89" spans="1:3" x14ac:dyDescent="0.25">
      <c r="A89" s="4" t="s">
        <v>5</v>
      </c>
      <c r="B89" s="3">
        <f>SUM(B50:AD50)</f>
        <v>111</v>
      </c>
      <c r="C89" s="16">
        <f>B89/1363</f>
        <v>8.1438004402054287E-2</v>
      </c>
    </row>
    <row r="90" spans="1:3" x14ac:dyDescent="0.25">
      <c r="A90" s="4" t="s">
        <v>6</v>
      </c>
      <c r="B90" s="3">
        <f>SUM(B51:AD51)</f>
        <v>263</v>
      </c>
      <c r="C90" s="16">
        <f t="shared" ref="C90:C94" si="12">B90/1363</f>
        <v>0.1929567131327953</v>
      </c>
    </row>
    <row r="91" spans="1:3" x14ac:dyDescent="0.25">
      <c r="A91" s="4" t="s">
        <v>9</v>
      </c>
      <c r="B91" s="3">
        <f t="shared" ref="B91:B93" si="13">SUM(B52:AD52)</f>
        <v>281</v>
      </c>
      <c r="C91" s="16">
        <f t="shared" si="12"/>
        <v>0.20616287600880412</v>
      </c>
    </row>
    <row r="92" spans="1:3" x14ac:dyDescent="0.25">
      <c r="A92" s="4" t="s">
        <v>7</v>
      </c>
      <c r="B92" s="3">
        <f t="shared" si="13"/>
        <v>240</v>
      </c>
      <c r="C92" s="16">
        <f t="shared" si="12"/>
        <v>0.17608217168011739</v>
      </c>
    </row>
    <row r="93" spans="1:3" x14ac:dyDescent="0.25">
      <c r="A93" s="4" t="s">
        <v>8</v>
      </c>
      <c r="B93" s="3">
        <f t="shared" si="13"/>
        <v>468</v>
      </c>
      <c r="C93" s="16">
        <f t="shared" si="12"/>
        <v>0.3433602347762289</v>
      </c>
    </row>
    <row r="94" spans="1:3" x14ac:dyDescent="0.25">
      <c r="A94" s="3" t="s">
        <v>18</v>
      </c>
      <c r="B94" s="3">
        <f>SUM(B89:B93)</f>
        <v>1363</v>
      </c>
      <c r="C94" s="16">
        <f t="shared" si="12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opLeftCell="A69" workbookViewId="0">
      <selection activeCell="E91" sqref="E91"/>
    </sheetView>
  </sheetViews>
  <sheetFormatPr baseColWidth="10" defaultRowHeight="15" x14ac:dyDescent="0.25"/>
  <cols>
    <col min="1" max="1" width="12.42578125" style="1" customWidth="1"/>
    <col min="2" max="31" width="5.7109375" style="1" customWidth="1"/>
  </cols>
  <sheetData>
    <row r="1" spans="1:31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17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17">
        <v>1</v>
      </c>
      <c r="B3" s="8">
        <v>1</v>
      </c>
      <c r="C3" s="9">
        <v>1</v>
      </c>
      <c r="D3" s="11">
        <v>1</v>
      </c>
      <c r="E3" s="14">
        <v>1</v>
      </c>
      <c r="F3" s="8">
        <v>1</v>
      </c>
      <c r="G3" s="9">
        <v>1</v>
      </c>
      <c r="H3" s="11">
        <v>1</v>
      </c>
      <c r="I3" s="11">
        <v>1</v>
      </c>
      <c r="J3" s="8">
        <v>3</v>
      </c>
      <c r="K3" s="9">
        <v>3</v>
      </c>
      <c r="L3" s="11">
        <v>1</v>
      </c>
      <c r="M3" s="14">
        <v>1</v>
      </c>
      <c r="N3" s="8">
        <v>1</v>
      </c>
      <c r="O3" s="9">
        <v>1</v>
      </c>
      <c r="P3" s="11">
        <v>5</v>
      </c>
      <c r="Q3" s="14">
        <v>1</v>
      </c>
      <c r="R3" s="8">
        <v>1</v>
      </c>
      <c r="S3" s="9">
        <v>1</v>
      </c>
      <c r="T3" s="11">
        <v>1</v>
      </c>
      <c r="U3" s="14">
        <v>1</v>
      </c>
      <c r="V3" s="8">
        <v>1</v>
      </c>
      <c r="W3" s="11">
        <v>1</v>
      </c>
      <c r="X3" s="14">
        <v>3</v>
      </c>
      <c r="Y3" s="8">
        <v>1</v>
      </c>
      <c r="Z3" s="11">
        <v>1</v>
      </c>
      <c r="AA3" s="14">
        <v>1</v>
      </c>
      <c r="AB3" s="8">
        <v>1</v>
      </c>
      <c r="AC3" s="14">
        <v>3</v>
      </c>
      <c r="AD3" s="8">
        <v>1</v>
      </c>
      <c r="AE3" s="18" t="s">
        <v>3</v>
      </c>
    </row>
    <row r="4" spans="1:31" x14ac:dyDescent="0.25">
      <c r="A4" s="17">
        <v>2</v>
      </c>
      <c r="B4" s="8">
        <v>3</v>
      </c>
      <c r="C4" s="9">
        <v>5</v>
      </c>
      <c r="D4" s="11">
        <v>3</v>
      </c>
      <c r="E4" s="14">
        <v>1</v>
      </c>
      <c r="F4" s="8">
        <v>5</v>
      </c>
      <c r="G4" s="9">
        <v>3</v>
      </c>
      <c r="H4" s="11">
        <v>3</v>
      </c>
      <c r="I4" s="11">
        <v>4</v>
      </c>
      <c r="J4" s="8">
        <v>3</v>
      </c>
      <c r="K4" s="9">
        <v>2</v>
      </c>
      <c r="L4" s="11">
        <v>4</v>
      </c>
      <c r="M4" s="14">
        <v>2</v>
      </c>
      <c r="N4" s="8">
        <v>1</v>
      </c>
      <c r="O4" s="9">
        <v>3</v>
      </c>
      <c r="P4" s="11">
        <v>5</v>
      </c>
      <c r="Q4" s="14">
        <v>1</v>
      </c>
      <c r="R4" s="8">
        <v>2</v>
      </c>
      <c r="S4" s="9">
        <v>1</v>
      </c>
      <c r="T4" s="11">
        <v>3</v>
      </c>
      <c r="U4" s="14">
        <v>4</v>
      </c>
      <c r="V4" s="8">
        <v>4</v>
      </c>
      <c r="W4" s="11">
        <v>2</v>
      </c>
      <c r="X4" s="14">
        <v>5</v>
      </c>
      <c r="Y4" s="8">
        <v>3</v>
      </c>
      <c r="Z4" s="11">
        <v>4</v>
      </c>
      <c r="AA4" s="14">
        <v>1</v>
      </c>
      <c r="AB4" s="8">
        <v>3</v>
      </c>
      <c r="AC4" s="14">
        <v>4</v>
      </c>
      <c r="AD4" s="8">
        <v>4</v>
      </c>
      <c r="AE4" s="18" t="s">
        <v>3</v>
      </c>
    </row>
    <row r="5" spans="1:31" x14ac:dyDescent="0.25">
      <c r="A5" s="17">
        <v>3</v>
      </c>
      <c r="B5" s="8">
        <v>3</v>
      </c>
      <c r="C5" s="9">
        <v>2</v>
      </c>
      <c r="D5" s="11">
        <v>2</v>
      </c>
      <c r="E5" s="14">
        <v>1</v>
      </c>
      <c r="F5" s="8">
        <v>3</v>
      </c>
      <c r="G5" s="9">
        <v>2</v>
      </c>
      <c r="H5" s="11">
        <v>1</v>
      </c>
      <c r="I5" s="11">
        <v>2</v>
      </c>
      <c r="J5" s="8">
        <v>3</v>
      </c>
      <c r="K5" s="9">
        <v>3</v>
      </c>
      <c r="L5" s="11">
        <v>1</v>
      </c>
      <c r="M5" s="14">
        <v>2</v>
      </c>
      <c r="N5" s="8">
        <v>3</v>
      </c>
      <c r="O5" s="9">
        <v>2</v>
      </c>
      <c r="P5" s="11">
        <v>4</v>
      </c>
      <c r="Q5" s="14">
        <v>2</v>
      </c>
      <c r="R5" s="8">
        <v>4</v>
      </c>
      <c r="S5" s="9">
        <v>3</v>
      </c>
      <c r="T5" s="11">
        <v>3</v>
      </c>
      <c r="U5" s="14">
        <v>4</v>
      </c>
      <c r="V5" s="8">
        <v>2</v>
      </c>
      <c r="W5" s="11">
        <v>2</v>
      </c>
      <c r="X5" s="14">
        <v>3</v>
      </c>
      <c r="Y5" s="8">
        <v>2</v>
      </c>
      <c r="Z5" s="11">
        <v>3</v>
      </c>
      <c r="AA5" s="14">
        <v>5</v>
      </c>
      <c r="AB5" s="8">
        <v>2</v>
      </c>
      <c r="AC5" s="14">
        <v>4</v>
      </c>
      <c r="AD5" s="8">
        <v>4</v>
      </c>
      <c r="AE5" s="18" t="s">
        <v>3</v>
      </c>
    </row>
    <row r="6" spans="1:31" x14ac:dyDescent="0.25">
      <c r="A6" s="17">
        <v>4</v>
      </c>
      <c r="B6" s="8">
        <v>5</v>
      </c>
      <c r="C6" s="9">
        <v>4</v>
      </c>
      <c r="D6" s="11">
        <v>5</v>
      </c>
      <c r="E6" s="14">
        <v>1</v>
      </c>
      <c r="F6" s="8">
        <v>5</v>
      </c>
      <c r="G6" s="9">
        <v>3</v>
      </c>
      <c r="H6" s="11">
        <v>3</v>
      </c>
      <c r="I6" s="11">
        <v>1</v>
      </c>
      <c r="J6" s="8">
        <v>4</v>
      </c>
      <c r="K6" s="9">
        <v>2</v>
      </c>
      <c r="L6" s="11">
        <v>2</v>
      </c>
      <c r="M6" s="14">
        <v>2</v>
      </c>
      <c r="N6" s="8">
        <v>1</v>
      </c>
      <c r="O6" s="9">
        <v>3</v>
      </c>
      <c r="P6" s="11">
        <v>2</v>
      </c>
      <c r="Q6" s="14">
        <v>2</v>
      </c>
      <c r="R6" s="8">
        <v>3</v>
      </c>
      <c r="S6" s="9">
        <v>1</v>
      </c>
      <c r="T6" s="11">
        <v>1</v>
      </c>
      <c r="U6" s="14">
        <v>1</v>
      </c>
      <c r="V6" s="8">
        <v>4</v>
      </c>
      <c r="W6" s="11">
        <v>2</v>
      </c>
      <c r="X6" s="14">
        <v>3</v>
      </c>
      <c r="Y6" s="8">
        <v>2</v>
      </c>
      <c r="Z6" s="11">
        <v>2</v>
      </c>
      <c r="AA6" s="14">
        <v>1</v>
      </c>
      <c r="AB6" s="8">
        <v>1</v>
      </c>
      <c r="AC6" s="14">
        <v>3</v>
      </c>
      <c r="AD6" s="8">
        <v>2</v>
      </c>
      <c r="AE6" s="18" t="s">
        <v>3</v>
      </c>
    </row>
    <row r="7" spans="1:31" x14ac:dyDescent="0.25">
      <c r="A7" s="17">
        <v>5</v>
      </c>
      <c r="B7" s="8">
        <v>1</v>
      </c>
      <c r="C7" s="9">
        <v>5</v>
      </c>
      <c r="D7" s="11">
        <v>2</v>
      </c>
      <c r="E7" s="14">
        <v>4</v>
      </c>
      <c r="F7" s="8">
        <v>4</v>
      </c>
      <c r="G7" s="9">
        <v>5</v>
      </c>
      <c r="H7" s="11">
        <v>2</v>
      </c>
      <c r="I7" s="11">
        <v>2</v>
      </c>
      <c r="J7" s="8">
        <v>5</v>
      </c>
      <c r="K7" s="9">
        <v>1</v>
      </c>
      <c r="L7" s="11">
        <v>3</v>
      </c>
      <c r="M7" s="14">
        <v>3</v>
      </c>
      <c r="N7" s="8">
        <v>2</v>
      </c>
      <c r="O7" s="9">
        <v>1</v>
      </c>
      <c r="P7" s="11">
        <v>4</v>
      </c>
      <c r="Q7" s="14">
        <v>2</v>
      </c>
      <c r="R7" s="8">
        <v>2</v>
      </c>
      <c r="S7" s="9">
        <v>2</v>
      </c>
      <c r="T7" s="11">
        <v>1</v>
      </c>
      <c r="U7" s="14">
        <v>5</v>
      </c>
      <c r="V7" s="8">
        <v>1</v>
      </c>
      <c r="W7" s="11">
        <v>2</v>
      </c>
      <c r="X7" s="14">
        <v>1</v>
      </c>
      <c r="Y7" s="8">
        <v>5</v>
      </c>
      <c r="Z7" s="11">
        <v>2</v>
      </c>
      <c r="AA7" s="14">
        <v>5</v>
      </c>
      <c r="AB7" s="8">
        <v>1</v>
      </c>
      <c r="AC7" s="14">
        <v>5</v>
      </c>
      <c r="AD7" s="8">
        <v>2</v>
      </c>
      <c r="AE7" s="18" t="s">
        <v>3</v>
      </c>
    </row>
    <row r="8" spans="1:31" x14ac:dyDescent="0.25">
      <c r="A8" s="17">
        <v>6</v>
      </c>
      <c r="B8" s="8">
        <v>1</v>
      </c>
      <c r="C8" s="9">
        <v>2</v>
      </c>
      <c r="D8" s="11">
        <v>3</v>
      </c>
      <c r="E8" s="14">
        <v>1</v>
      </c>
      <c r="F8" s="8">
        <v>1</v>
      </c>
      <c r="G8" s="9">
        <v>2</v>
      </c>
      <c r="H8" s="11">
        <v>1</v>
      </c>
      <c r="I8" s="11">
        <v>2</v>
      </c>
      <c r="J8" s="8">
        <v>1</v>
      </c>
      <c r="K8" s="9">
        <v>1</v>
      </c>
      <c r="L8" s="11">
        <v>1</v>
      </c>
      <c r="M8" s="14">
        <v>3</v>
      </c>
      <c r="N8" s="8">
        <v>2</v>
      </c>
      <c r="O8" s="9">
        <v>1</v>
      </c>
      <c r="P8" s="11">
        <v>1</v>
      </c>
      <c r="Q8" s="14">
        <v>2</v>
      </c>
      <c r="R8" s="8">
        <v>1</v>
      </c>
      <c r="S8" s="9">
        <v>2</v>
      </c>
      <c r="T8" s="11">
        <v>2</v>
      </c>
      <c r="U8" s="14">
        <v>2</v>
      </c>
      <c r="V8" s="8">
        <v>2</v>
      </c>
      <c r="W8" s="11">
        <v>1</v>
      </c>
      <c r="X8" s="14">
        <v>3</v>
      </c>
      <c r="Y8" s="8">
        <v>2</v>
      </c>
      <c r="Z8" s="11">
        <v>4</v>
      </c>
      <c r="AA8" s="14">
        <v>1</v>
      </c>
      <c r="AB8" s="8">
        <v>2</v>
      </c>
      <c r="AC8" s="14">
        <v>3</v>
      </c>
      <c r="AD8" s="8">
        <v>2</v>
      </c>
      <c r="AE8" s="18" t="s">
        <v>3</v>
      </c>
    </row>
    <row r="9" spans="1:31" x14ac:dyDescent="0.25">
      <c r="A9" s="17">
        <v>7</v>
      </c>
      <c r="B9" s="8">
        <v>3</v>
      </c>
      <c r="C9" s="9">
        <v>1</v>
      </c>
      <c r="D9" s="11">
        <v>5</v>
      </c>
      <c r="E9" s="14">
        <v>1</v>
      </c>
      <c r="F9" s="8">
        <v>3</v>
      </c>
      <c r="G9" s="9">
        <v>2</v>
      </c>
      <c r="H9" s="11">
        <v>1</v>
      </c>
      <c r="I9" s="11">
        <v>2</v>
      </c>
      <c r="J9" s="8">
        <v>1</v>
      </c>
      <c r="K9" s="9">
        <v>1</v>
      </c>
      <c r="L9" s="11">
        <v>1</v>
      </c>
      <c r="M9" s="14">
        <v>1</v>
      </c>
      <c r="N9" s="8">
        <v>1</v>
      </c>
      <c r="O9" s="9">
        <v>1</v>
      </c>
      <c r="P9" s="11">
        <v>5</v>
      </c>
      <c r="Q9" s="14">
        <v>3</v>
      </c>
      <c r="R9" s="8">
        <v>1</v>
      </c>
      <c r="S9" s="9">
        <v>1</v>
      </c>
      <c r="T9" s="11">
        <v>1</v>
      </c>
      <c r="U9" s="14">
        <v>5</v>
      </c>
      <c r="V9" s="8">
        <v>5</v>
      </c>
      <c r="W9" s="11">
        <v>1</v>
      </c>
      <c r="X9" s="14">
        <v>3</v>
      </c>
      <c r="Y9" s="8">
        <v>1</v>
      </c>
      <c r="Z9" s="11">
        <v>5</v>
      </c>
      <c r="AA9" s="14">
        <v>1</v>
      </c>
      <c r="AB9" s="8">
        <v>1</v>
      </c>
      <c r="AC9" s="14">
        <v>1</v>
      </c>
      <c r="AD9" s="8">
        <v>2</v>
      </c>
      <c r="AE9" s="18" t="s">
        <v>3</v>
      </c>
    </row>
    <row r="10" spans="1:31" x14ac:dyDescent="0.25">
      <c r="A10" s="17">
        <v>8</v>
      </c>
      <c r="B10" s="8">
        <v>3</v>
      </c>
      <c r="C10" s="9">
        <v>3</v>
      </c>
      <c r="D10" s="11">
        <v>4</v>
      </c>
      <c r="E10" s="14">
        <v>1</v>
      </c>
      <c r="F10" s="8">
        <v>2</v>
      </c>
      <c r="G10" s="9">
        <v>3</v>
      </c>
      <c r="H10" s="11">
        <v>1</v>
      </c>
      <c r="I10" s="11">
        <v>2</v>
      </c>
      <c r="J10" s="8">
        <v>1</v>
      </c>
      <c r="K10" s="9">
        <v>3</v>
      </c>
      <c r="L10" s="11">
        <v>1</v>
      </c>
      <c r="M10" s="14">
        <v>2</v>
      </c>
      <c r="N10" s="8">
        <v>1</v>
      </c>
      <c r="O10" s="9">
        <v>3</v>
      </c>
      <c r="P10" s="11">
        <v>4</v>
      </c>
      <c r="Q10" s="14">
        <v>3</v>
      </c>
      <c r="R10" s="8">
        <v>1</v>
      </c>
      <c r="S10" s="9">
        <v>3</v>
      </c>
      <c r="T10" s="11">
        <v>1</v>
      </c>
      <c r="U10" s="14">
        <v>5</v>
      </c>
      <c r="V10" s="8">
        <v>1</v>
      </c>
      <c r="W10" s="11">
        <v>1</v>
      </c>
      <c r="X10" s="14">
        <v>5</v>
      </c>
      <c r="Y10" s="8">
        <v>1</v>
      </c>
      <c r="Z10" s="11">
        <v>1</v>
      </c>
      <c r="AA10" s="14">
        <v>5</v>
      </c>
      <c r="AB10" s="8">
        <v>1</v>
      </c>
      <c r="AC10" s="14">
        <v>5</v>
      </c>
      <c r="AD10" s="8">
        <v>1</v>
      </c>
      <c r="AE10" s="18" t="s">
        <v>3</v>
      </c>
    </row>
    <row r="11" spans="1:31" x14ac:dyDescent="0.25">
      <c r="A11" s="17">
        <v>9</v>
      </c>
      <c r="B11" s="8">
        <v>3</v>
      </c>
      <c r="C11" s="9">
        <v>4</v>
      </c>
      <c r="D11" s="11">
        <v>5</v>
      </c>
      <c r="E11" s="14">
        <v>3</v>
      </c>
      <c r="F11" s="8">
        <v>3</v>
      </c>
      <c r="G11" s="9">
        <v>3</v>
      </c>
      <c r="H11" s="11">
        <v>3</v>
      </c>
      <c r="I11" s="11">
        <v>3</v>
      </c>
      <c r="J11" s="8">
        <v>2</v>
      </c>
      <c r="K11" s="9">
        <v>3</v>
      </c>
      <c r="L11" s="11">
        <v>4</v>
      </c>
      <c r="M11" s="14">
        <v>4</v>
      </c>
      <c r="N11" s="8">
        <v>2</v>
      </c>
      <c r="O11" s="9">
        <v>2</v>
      </c>
      <c r="P11" s="11">
        <v>4</v>
      </c>
      <c r="Q11" s="14">
        <v>3</v>
      </c>
      <c r="R11" s="8">
        <v>2</v>
      </c>
      <c r="S11" s="9">
        <v>1</v>
      </c>
      <c r="T11" s="11">
        <v>3</v>
      </c>
      <c r="U11" s="14">
        <v>3</v>
      </c>
      <c r="V11" s="8">
        <v>3</v>
      </c>
      <c r="W11" s="11">
        <v>2</v>
      </c>
      <c r="X11" s="14">
        <v>3</v>
      </c>
      <c r="Y11" s="8">
        <v>5</v>
      </c>
      <c r="Z11" s="11">
        <v>3</v>
      </c>
      <c r="AA11" s="14">
        <v>4</v>
      </c>
      <c r="AB11" s="8">
        <v>1</v>
      </c>
      <c r="AC11" s="14">
        <v>4</v>
      </c>
      <c r="AD11" s="8">
        <v>1</v>
      </c>
      <c r="AE11" s="18" t="s">
        <v>3</v>
      </c>
    </row>
    <row r="12" spans="1:31" x14ac:dyDescent="0.25">
      <c r="A12" s="17">
        <v>10</v>
      </c>
      <c r="B12" s="8">
        <v>4</v>
      </c>
      <c r="C12" s="9">
        <v>1</v>
      </c>
      <c r="D12" s="11">
        <v>3</v>
      </c>
      <c r="E12" s="14">
        <v>1</v>
      </c>
      <c r="F12" s="8">
        <v>4</v>
      </c>
      <c r="G12" s="9">
        <v>1</v>
      </c>
      <c r="H12" s="11">
        <v>1</v>
      </c>
      <c r="I12" s="11">
        <v>1</v>
      </c>
      <c r="J12" s="8">
        <v>2</v>
      </c>
      <c r="K12" s="9">
        <v>1</v>
      </c>
      <c r="L12" s="11">
        <v>2</v>
      </c>
      <c r="M12" s="14">
        <v>1</v>
      </c>
      <c r="N12" s="8">
        <v>2</v>
      </c>
      <c r="O12" s="9">
        <v>2</v>
      </c>
      <c r="P12" s="11">
        <v>4</v>
      </c>
      <c r="Q12" s="14">
        <v>4</v>
      </c>
      <c r="R12" s="8">
        <v>1</v>
      </c>
      <c r="S12" s="9">
        <v>1</v>
      </c>
      <c r="T12" s="11">
        <v>1</v>
      </c>
      <c r="U12" s="14">
        <v>2</v>
      </c>
      <c r="V12" s="8">
        <v>1</v>
      </c>
      <c r="W12" s="11">
        <v>1</v>
      </c>
      <c r="X12" s="14">
        <v>1</v>
      </c>
      <c r="Y12" s="8">
        <v>1</v>
      </c>
      <c r="Z12" s="11">
        <v>2</v>
      </c>
      <c r="AA12" s="14">
        <v>2</v>
      </c>
      <c r="AB12" s="8">
        <v>1</v>
      </c>
      <c r="AC12" s="14">
        <v>2</v>
      </c>
      <c r="AD12" s="8">
        <v>1</v>
      </c>
      <c r="AE12" s="18" t="s">
        <v>3</v>
      </c>
    </row>
    <row r="13" spans="1:31" x14ac:dyDescent="0.25">
      <c r="A13" s="17">
        <v>11</v>
      </c>
      <c r="B13" s="8">
        <v>1</v>
      </c>
      <c r="C13" s="9">
        <v>5</v>
      </c>
      <c r="D13" s="11">
        <v>4</v>
      </c>
      <c r="E13" s="14">
        <v>1</v>
      </c>
      <c r="F13" s="8">
        <v>3</v>
      </c>
      <c r="G13" s="9">
        <v>4</v>
      </c>
      <c r="H13" s="11">
        <v>4</v>
      </c>
      <c r="I13" s="11">
        <v>2</v>
      </c>
      <c r="J13" s="8">
        <v>2</v>
      </c>
      <c r="K13" s="9">
        <v>5</v>
      </c>
      <c r="L13" s="11">
        <v>3</v>
      </c>
      <c r="M13" s="14">
        <v>4</v>
      </c>
      <c r="N13" s="8">
        <v>5</v>
      </c>
      <c r="O13" s="9">
        <v>4</v>
      </c>
      <c r="P13" s="11">
        <v>2</v>
      </c>
      <c r="Q13" s="14">
        <v>5</v>
      </c>
      <c r="R13" s="8">
        <v>2</v>
      </c>
      <c r="S13" s="9">
        <v>5</v>
      </c>
      <c r="T13" s="11">
        <v>4</v>
      </c>
      <c r="U13" s="14">
        <v>5</v>
      </c>
      <c r="V13" s="8">
        <v>2</v>
      </c>
      <c r="W13" s="11">
        <v>4</v>
      </c>
      <c r="X13" s="14">
        <v>5</v>
      </c>
      <c r="Y13" s="8">
        <v>2</v>
      </c>
      <c r="Z13" s="11">
        <v>4</v>
      </c>
      <c r="AA13" s="14">
        <v>5</v>
      </c>
      <c r="AB13" s="8">
        <v>1</v>
      </c>
      <c r="AC13" s="14">
        <v>4</v>
      </c>
      <c r="AD13" s="8">
        <v>5</v>
      </c>
      <c r="AE13" s="18" t="s">
        <v>3</v>
      </c>
    </row>
    <row r="14" spans="1:31" x14ac:dyDescent="0.25">
      <c r="A14" s="17">
        <v>12</v>
      </c>
      <c r="B14" s="8">
        <v>3</v>
      </c>
      <c r="C14" s="9">
        <v>1</v>
      </c>
      <c r="D14" s="11">
        <v>3</v>
      </c>
      <c r="E14" s="14">
        <v>2</v>
      </c>
      <c r="F14" s="8">
        <v>2</v>
      </c>
      <c r="G14" s="9">
        <v>4</v>
      </c>
      <c r="H14" s="11">
        <v>1</v>
      </c>
      <c r="I14" s="11">
        <v>1</v>
      </c>
      <c r="J14" s="8">
        <v>3</v>
      </c>
      <c r="K14" s="9">
        <v>2</v>
      </c>
      <c r="L14" s="11">
        <v>1</v>
      </c>
      <c r="M14" s="14">
        <v>1</v>
      </c>
      <c r="N14" s="8">
        <v>2</v>
      </c>
      <c r="O14" s="9">
        <v>2</v>
      </c>
      <c r="P14" s="11">
        <v>4</v>
      </c>
      <c r="Q14" s="14">
        <v>1</v>
      </c>
      <c r="R14" s="8">
        <v>4</v>
      </c>
      <c r="S14" s="9">
        <v>1</v>
      </c>
      <c r="T14" s="11">
        <v>2</v>
      </c>
      <c r="U14" s="14">
        <v>3</v>
      </c>
      <c r="V14" s="8">
        <v>1</v>
      </c>
      <c r="W14" s="11">
        <v>2</v>
      </c>
      <c r="X14" s="14">
        <v>3</v>
      </c>
      <c r="Y14" s="8">
        <v>5</v>
      </c>
      <c r="Z14" s="11">
        <v>2</v>
      </c>
      <c r="AA14" s="14">
        <v>2</v>
      </c>
      <c r="AB14" s="8">
        <v>1</v>
      </c>
      <c r="AC14" s="14">
        <v>1</v>
      </c>
      <c r="AD14" s="8">
        <v>2</v>
      </c>
      <c r="AE14" s="18" t="s">
        <v>3</v>
      </c>
    </row>
    <row r="15" spans="1:31" x14ac:dyDescent="0.25">
      <c r="A15" s="17">
        <v>13</v>
      </c>
      <c r="B15" s="8">
        <v>3</v>
      </c>
      <c r="C15" s="9">
        <v>2</v>
      </c>
      <c r="D15" s="11">
        <v>1</v>
      </c>
      <c r="E15" s="14">
        <v>3</v>
      </c>
      <c r="F15" s="8">
        <v>4</v>
      </c>
      <c r="G15" s="9">
        <v>4</v>
      </c>
      <c r="H15" s="11">
        <v>2</v>
      </c>
      <c r="I15" s="11">
        <v>4</v>
      </c>
      <c r="J15" s="8">
        <v>4</v>
      </c>
      <c r="K15" s="9">
        <v>1</v>
      </c>
      <c r="L15" s="11">
        <v>5</v>
      </c>
      <c r="M15" s="14">
        <v>4</v>
      </c>
      <c r="N15" s="8">
        <v>1</v>
      </c>
      <c r="O15" s="9">
        <v>4</v>
      </c>
      <c r="P15" s="11">
        <v>3</v>
      </c>
      <c r="Q15" s="14">
        <v>4</v>
      </c>
      <c r="R15" s="8">
        <v>4</v>
      </c>
      <c r="S15" s="9">
        <v>1</v>
      </c>
      <c r="T15" s="11">
        <v>3</v>
      </c>
      <c r="U15" s="14">
        <v>3</v>
      </c>
      <c r="V15" s="8">
        <v>4</v>
      </c>
      <c r="W15" s="11">
        <v>1</v>
      </c>
      <c r="X15" s="14">
        <v>1</v>
      </c>
      <c r="Y15" s="8">
        <v>4</v>
      </c>
      <c r="Z15" s="11">
        <v>1</v>
      </c>
      <c r="AA15" s="14">
        <v>4</v>
      </c>
      <c r="AB15" s="8">
        <v>1</v>
      </c>
      <c r="AC15" s="14">
        <v>4</v>
      </c>
      <c r="AD15" s="8">
        <v>1</v>
      </c>
      <c r="AE15" s="18" t="s">
        <v>3</v>
      </c>
    </row>
    <row r="16" spans="1:31" x14ac:dyDescent="0.25">
      <c r="A16" s="17">
        <v>14</v>
      </c>
      <c r="B16" s="8">
        <v>1</v>
      </c>
      <c r="C16" s="9">
        <v>3</v>
      </c>
      <c r="D16" s="11">
        <v>4</v>
      </c>
      <c r="E16" s="14">
        <v>1</v>
      </c>
      <c r="F16" s="8">
        <v>1</v>
      </c>
      <c r="G16" s="9">
        <v>3</v>
      </c>
      <c r="H16" s="11">
        <v>1</v>
      </c>
      <c r="I16" s="11">
        <v>1</v>
      </c>
      <c r="J16" s="8">
        <v>2</v>
      </c>
      <c r="K16" s="9">
        <v>2</v>
      </c>
      <c r="L16" s="11">
        <v>2</v>
      </c>
      <c r="M16" s="14">
        <v>3</v>
      </c>
      <c r="N16" s="8">
        <v>2</v>
      </c>
      <c r="O16" s="9">
        <v>2</v>
      </c>
      <c r="P16" s="11">
        <v>3</v>
      </c>
      <c r="Q16" s="14">
        <v>2</v>
      </c>
      <c r="R16" s="8">
        <v>3</v>
      </c>
      <c r="S16" s="9">
        <v>2</v>
      </c>
      <c r="T16" s="11">
        <v>3</v>
      </c>
      <c r="U16" s="14">
        <v>4</v>
      </c>
      <c r="V16" s="8">
        <v>2</v>
      </c>
      <c r="W16" s="11">
        <v>3</v>
      </c>
      <c r="X16" s="14">
        <v>2</v>
      </c>
      <c r="Y16" s="8">
        <v>2</v>
      </c>
      <c r="Z16" s="11">
        <v>3</v>
      </c>
      <c r="AA16" s="14">
        <v>4</v>
      </c>
      <c r="AB16" s="8">
        <v>2</v>
      </c>
      <c r="AC16" s="14">
        <v>4</v>
      </c>
      <c r="AD16" s="8">
        <v>2</v>
      </c>
      <c r="AE16" s="18" t="s">
        <v>3</v>
      </c>
    </row>
    <row r="17" spans="1:31" x14ac:dyDescent="0.25">
      <c r="A17" s="17">
        <v>15</v>
      </c>
      <c r="B17" s="8">
        <v>1</v>
      </c>
      <c r="C17" s="9">
        <v>4</v>
      </c>
      <c r="D17" s="11">
        <v>4</v>
      </c>
      <c r="E17" s="14">
        <v>1</v>
      </c>
      <c r="F17" s="8">
        <v>1</v>
      </c>
      <c r="G17" s="9">
        <v>1</v>
      </c>
      <c r="H17" s="11">
        <v>1</v>
      </c>
      <c r="I17" s="11">
        <v>1</v>
      </c>
      <c r="J17" s="8">
        <v>2</v>
      </c>
      <c r="K17" s="9">
        <v>1</v>
      </c>
      <c r="L17" s="11">
        <v>1</v>
      </c>
      <c r="M17" s="14">
        <v>2</v>
      </c>
      <c r="N17" s="8">
        <v>1</v>
      </c>
      <c r="O17" s="9">
        <v>3</v>
      </c>
      <c r="P17" s="11">
        <v>3</v>
      </c>
      <c r="Q17" s="14">
        <v>3</v>
      </c>
      <c r="R17" s="8">
        <v>2</v>
      </c>
      <c r="S17" s="9">
        <v>1</v>
      </c>
      <c r="T17" s="11">
        <v>1</v>
      </c>
      <c r="U17" s="14">
        <v>1</v>
      </c>
      <c r="V17" s="8">
        <v>1</v>
      </c>
      <c r="W17" s="11">
        <v>1</v>
      </c>
      <c r="X17" s="14">
        <v>3</v>
      </c>
      <c r="Y17" s="8">
        <v>2</v>
      </c>
      <c r="Z17" s="11">
        <v>2</v>
      </c>
      <c r="AA17" s="14">
        <v>2</v>
      </c>
      <c r="AB17" s="8">
        <v>1</v>
      </c>
      <c r="AC17" s="14">
        <v>3</v>
      </c>
      <c r="AD17" s="8">
        <v>2</v>
      </c>
      <c r="AE17" s="18" t="s">
        <v>3</v>
      </c>
    </row>
    <row r="18" spans="1:31" x14ac:dyDescent="0.25">
      <c r="A18" s="17">
        <v>16</v>
      </c>
      <c r="B18" s="8">
        <v>1</v>
      </c>
      <c r="C18" s="9">
        <v>3</v>
      </c>
      <c r="D18" s="11">
        <v>4</v>
      </c>
      <c r="E18" s="14">
        <v>2</v>
      </c>
      <c r="F18" s="8">
        <v>4</v>
      </c>
      <c r="G18" s="9">
        <v>3</v>
      </c>
      <c r="H18" s="11">
        <v>4</v>
      </c>
      <c r="I18" s="11">
        <v>1</v>
      </c>
      <c r="J18" s="8">
        <v>2</v>
      </c>
      <c r="K18" s="9">
        <v>1</v>
      </c>
      <c r="L18" s="11">
        <v>2</v>
      </c>
      <c r="M18" s="14">
        <v>3</v>
      </c>
      <c r="N18" s="8">
        <v>2</v>
      </c>
      <c r="O18" s="9">
        <v>3</v>
      </c>
      <c r="P18" s="11">
        <v>4</v>
      </c>
      <c r="Q18" s="14">
        <v>3</v>
      </c>
      <c r="R18" s="8">
        <v>3</v>
      </c>
      <c r="S18" s="9">
        <v>2</v>
      </c>
      <c r="T18" s="11">
        <v>3</v>
      </c>
      <c r="U18" s="14">
        <v>4</v>
      </c>
      <c r="V18" s="8">
        <v>2</v>
      </c>
      <c r="W18" s="11">
        <v>3</v>
      </c>
      <c r="X18" s="14">
        <v>2</v>
      </c>
      <c r="Y18" s="8">
        <v>3</v>
      </c>
      <c r="Z18" s="11">
        <v>4</v>
      </c>
      <c r="AA18" s="14">
        <v>3</v>
      </c>
      <c r="AB18" s="8">
        <v>2</v>
      </c>
      <c r="AC18" s="14">
        <v>4</v>
      </c>
      <c r="AD18" s="8">
        <v>4</v>
      </c>
      <c r="AE18" s="18" t="s">
        <v>3</v>
      </c>
    </row>
    <row r="19" spans="1:31" x14ac:dyDescent="0.25">
      <c r="A19" s="17">
        <v>17</v>
      </c>
      <c r="B19" s="8">
        <v>4</v>
      </c>
      <c r="C19" s="9">
        <v>3</v>
      </c>
      <c r="D19" s="11">
        <v>1</v>
      </c>
      <c r="E19" s="14">
        <v>1</v>
      </c>
      <c r="F19" s="8">
        <v>4</v>
      </c>
      <c r="G19" s="9">
        <v>2</v>
      </c>
      <c r="H19" s="11">
        <v>3</v>
      </c>
      <c r="I19" s="11">
        <v>2</v>
      </c>
      <c r="J19" s="8">
        <v>1</v>
      </c>
      <c r="K19" s="9">
        <v>3</v>
      </c>
      <c r="L19" s="11">
        <v>3</v>
      </c>
      <c r="M19" s="14">
        <v>5</v>
      </c>
      <c r="N19" s="8">
        <v>1</v>
      </c>
      <c r="O19" s="9">
        <v>3</v>
      </c>
      <c r="P19" s="11">
        <v>3</v>
      </c>
      <c r="Q19" s="14">
        <v>4</v>
      </c>
      <c r="R19" s="8">
        <v>3</v>
      </c>
      <c r="S19" s="9">
        <v>1</v>
      </c>
      <c r="T19" s="11">
        <v>3</v>
      </c>
      <c r="U19" s="14">
        <v>1</v>
      </c>
      <c r="V19" s="8">
        <v>3</v>
      </c>
      <c r="W19" s="11">
        <v>3</v>
      </c>
      <c r="X19" s="14">
        <v>1</v>
      </c>
      <c r="Y19" s="8">
        <v>3</v>
      </c>
      <c r="Z19" s="11">
        <v>5</v>
      </c>
      <c r="AA19" s="14">
        <v>5</v>
      </c>
      <c r="AB19" s="8">
        <v>1</v>
      </c>
      <c r="AC19" s="14">
        <v>1</v>
      </c>
      <c r="AD19" s="8">
        <v>1</v>
      </c>
      <c r="AE19" s="18" t="s">
        <v>3</v>
      </c>
    </row>
    <row r="20" spans="1:31" x14ac:dyDescent="0.25">
      <c r="A20" s="17">
        <v>18</v>
      </c>
      <c r="B20" s="8">
        <v>2</v>
      </c>
      <c r="C20" s="9">
        <v>2</v>
      </c>
      <c r="D20" s="11">
        <v>4</v>
      </c>
      <c r="E20" s="14">
        <v>2</v>
      </c>
      <c r="F20" s="8">
        <v>4</v>
      </c>
      <c r="G20" s="9">
        <v>2</v>
      </c>
      <c r="H20" s="11">
        <v>1</v>
      </c>
      <c r="I20" s="11">
        <v>2</v>
      </c>
      <c r="J20" s="8">
        <v>4</v>
      </c>
      <c r="K20" s="9">
        <v>4</v>
      </c>
      <c r="L20" s="11">
        <v>1</v>
      </c>
      <c r="M20" s="14">
        <v>2</v>
      </c>
      <c r="N20" s="8">
        <v>2</v>
      </c>
      <c r="O20" s="9">
        <v>1</v>
      </c>
      <c r="P20" s="11">
        <v>2</v>
      </c>
      <c r="Q20" s="14">
        <v>1</v>
      </c>
      <c r="R20" s="8">
        <v>2</v>
      </c>
      <c r="S20" s="9">
        <v>1</v>
      </c>
      <c r="T20" s="11">
        <v>2</v>
      </c>
      <c r="U20" s="14">
        <v>2</v>
      </c>
      <c r="V20" s="8">
        <v>2</v>
      </c>
      <c r="W20" s="11">
        <v>3</v>
      </c>
      <c r="X20" s="14">
        <v>2</v>
      </c>
      <c r="Y20" s="8">
        <v>2</v>
      </c>
      <c r="Z20" s="11">
        <v>2</v>
      </c>
      <c r="AA20" s="14">
        <v>1</v>
      </c>
      <c r="AB20" s="8">
        <v>2</v>
      </c>
      <c r="AC20" s="14">
        <v>3</v>
      </c>
      <c r="AD20" s="8">
        <v>1</v>
      </c>
      <c r="AE20" s="18" t="s">
        <v>3</v>
      </c>
    </row>
    <row r="21" spans="1:31" x14ac:dyDescent="0.25">
      <c r="A21" s="17">
        <v>19</v>
      </c>
      <c r="B21" s="8">
        <v>3</v>
      </c>
      <c r="C21" s="9">
        <v>2</v>
      </c>
      <c r="D21" s="11">
        <v>4</v>
      </c>
      <c r="E21" s="14">
        <v>1</v>
      </c>
      <c r="F21" s="8">
        <v>2</v>
      </c>
      <c r="G21" s="9">
        <v>1</v>
      </c>
      <c r="H21" s="11">
        <v>1</v>
      </c>
      <c r="I21" s="11">
        <v>3</v>
      </c>
      <c r="J21" s="8">
        <v>5</v>
      </c>
      <c r="K21" s="9">
        <v>2</v>
      </c>
      <c r="L21" s="11">
        <v>2</v>
      </c>
      <c r="M21" s="14">
        <v>1</v>
      </c>
      <c r="N21" s="8">
        <v>1</v>
      </c>
      <c r="O21" s="9">
        <v>1</v>
      </c>
      <c r="P21" s="11">
        <v>1</v>
      </c>
      <c r="Q21" s="14">
        <v>3</v>
      </c>
      <c r="R21" s="8">
        <v>3</v>
      </c>
      <c r="S21" s="9">
        <v>1</v>
      </c>
      <c r="T21" s="11">
        <v>3</v>
      </c>
      <c r="U21" s="14">
        <v>2</v>
      </c>
      <c r="V21" s="8">
        <v>1</v>
      </c>
      <c r="W21" s="11">
        <v>1</v>
      </c>
      <c r="X21" s="14">
        <v>5</v>
      </c>
      <c r="Y21" s="8">
        <v>4</v>
      </c>
      <c r="Z21" s="11">
        <v>2</v>
      </c>
      <c r="AA21" s="14">
        <v>2</v>
      </c>
      <c r="AB21" s="8">
        <v>1</v>
      </c>
      <c r="AC21" s="14">
        <v>5</v>
      </c>
      <c r="AD21" s="8">
        <v>3</v>
      </c>
      <c r="AE21" s="18" t="s">
        <v>3</v>
      </c>
    </row>
    <row r="22" spans="1:31" x14ac:dyDescent="0.25">
      <c r="A22" s="17">
        <v>20</v>
      </c>
      <c r="B22" s="8">
        <v>3</v>
      </c>
      <c r="C22" s="9">
        <v>3</v>
      </c>
      <c r="D22" s="11">
        <v>4</v>
      </c>
      <c r="E22" s="14">
        <v>1</v>
      </c>
      <c r="F22" s="8">
        <v>3</v>
      </c>
      <c r="G22" s="9">
        <v>2</v>
      </c>
      <c r="H22" s="11">
        <v>2</v>
      </c>
      <c r="I22" s="11">
        <v>1</v>
      </c>
      <c r="J22" s="8">
        <v>3</v>
      </c>
      <c r="K22" s="9">
        <v>2</v>
      </c>
      <c r="L22" s="11">
        <v>2</v>
      </c>
      <c r="M22" s="14">
        <v>2</v>
      </c>
      <c r="N22" s="8">
        <v>2</v>
      </c>
      <c r="O22" s="9">
        <v>3</v>
      </c>
      <c r="P22" s="11">
        <v>3</v>
      </c>
      <c r="Q22" s="14">
        <v>3</v>
      </c>
      <c r="R22" s="8">
        <v>3</v>
      </c>
      <c r="S22" s="9">
        <v>2</v>
      </c>
      <c r="T22" s="11">
        <v>2</v>
      </c>
      <c r="U22" s="14">
        <v>3</v>
      </c>
      <c r="V22" s="8">
        <v>2</v>
      </c>
      <c r="W22" s="11">
        <v>2</v>
      </c>
      <c r="X22" s="14">
        <v>3</v>
      </c>
      <c r="Y22" s="8">
        <v>2</v>
      </c>
      <c r="Z22" s="11">
        <v>3</v>
      </c>
      <c r="AA22" s="14">
        <v>2</v>
      </c>
      <c r="AB22" s="8">
        <v>2</v>
      </c>
      <c r="AC22" s="14">
        <v>3</v>
      </c>
      <c r="AD22" s="8">
        <v>1</v>
      </c>
      <c r="AE22" s="18" t="s">
        <v>3</v>
      </c>
    </row>
    <row r="23" spans="1:31" x14ac:dyDescent="0.25">
      <c r="A23" s="17">
        <v>21</v>
      </c>
      <c r="B23" s="8">
        <v>1</v>
      </c>
      <c r="C23" s="9">
        <v>1</v>
      </c>
      <c r="D23" s="11">
        <v>2</v>
      </c>
      <c r="E23" s="14">
        <v>1</v>
      </c>
      <c r="F23" s="8">
        <v>4</v>
      </c>
      <c r="G23" s="9">
        <v>4</v>
      </c>
      <c r="H23" s="11">
        <v>4</v>
      </c>
      <c r="I23" s="11">
        <v>3</v>
      </c>
      <c r="J23" s="8">
        <v>4</v>
      </c>
      <c r="K23" s="9">
        <v>1</v>
      </c>
      <c r="L23" s="11">
        <v>4</v>
      </c>
      <c r="M23" s="14">
        <v>4</v>
      </c>
      <c r="N23" s="8">
        <v>4</v>
      </c>
      <c r="O23" s="9">
        <v>4</v>
      </c>
      <c r="P23" s="11">
        <v>3</v>
      </c>
      <c r="Q23" s="14">
        <v>4</v>
      </c>
      <c r="R23" s="8">
        <v>4</v>
      </c>
      <c r="S23" s="9">
        <v>1</v>
      </c>
      <c r="T23" s="11">
        <v>1</v>
      </c>
      <c r="U23" s="14">
        <v>4</v>
      </c>
      <c r="V23" s="8">
        <v>2</v>
      </c>
      <c r="W23" s="11">
        <v>4</v>
      </c>
      <c r="X23" s="14">
        <v>4</v>
      </c>
      <c r="Y23" s="8">
        <v>1</v>
      </c>
      <c r="Z23" s="11">
        <v>2</v>
      </c>
      <c r="AA23" s="14">
        <v>4</v>
      </c>
      <c r="AB23" s="8">
        <v>4</v>
      </c>
      <c r="AC23" s="14">
        <v>2</v>
      </c>
      <c r="AD23" s="8">
        <v>4</v>
      </c>
      <c r="AE23" s="18" t="s">
        <v>3</v>
      </c>
    </row>
    <row r="24" spans="1:31" x14ac:dyDescent="0.25">
      <c r="A24" s="17">
        <v>22</v>
      </c>
      <c r="B24" s="8">
        <v>3</v>
      </c>
      <c r="C24" s="9">
        <v>2</v>
      </c>
      <c r="D24" s="11">
        <v>1</v>
      </c>
      <c r="E24" s="14">
        <v>1</v>
      </c>
      <c r="F24" s="8">
        <v>1</v>
      </c>
      <c r="G24" s="9">
        <v>2</v>
      </c>
      <c r="H24" s="11">
        <v>2</v>
      </c>
      <c r="I24" s="11">
        <v>3</v>
      </c>
      <c r="J24" s="8">
        <v>3</v>
      </c>
      <c r="K24" s="9">
        <v>2</v>
      </c>
      <c r="L24" s="11">
        <v>2</v>
      </c>
      <c r="M24" s="14">
        <v>2</v>
      </c>
      <c r="N24" s="8">
        <v>4</v>
      </c>
      <c r="O24" s="9">
        <v>2</v>
      </c>
      <c r="P24" s="11">
        <v>2</v>
      </c>
      <c r="Q24" s="14">
        <v>3</v>
      </c>
      <c r="R24" s="8">
        <v>2</v>
      </c>
      <c r="S24" s="9">
        <v>1</v>
      </c>
      <c r="T24" s="11">
        <v>1</v>
      </c>
      <c r="U24" s="14">
        <v>3</v>
      </c>
      <c r="V24" s="8">
        <v>2</v>
      </c>
      <c r="W24" s="11">
        <v>2</v>
      </c>
      <c r="X24" s="14">
        <v>1</v>
      </c>
      <c r="Y24" s="8">
        <v>3</v>
      </c>
      <c r="Z24" s="11">
        <v>1</v>
      </c>
      <c r="AA24" s="14">
        <v>4</v>
      </c>
      <c r="AB24" s="8">
        <v>3</v>
      </c>
      <c r="AC24" s="14">
        <v>3</v>
      </c>
      <c r="AD24" s="8">
        <v>1</v>
      </c>
      <c r="AE24" s="18" t="s">
        <v>3</v>
      </c>
    </row>
    <row r="25" spans="1:31" x14ac:dyDescent="0.25">
      <c r="A25" s="17">
        <v>23</v>
      </c>
      <c r="B25" s="8">
        <v>2</v>
      </c>
      <c r="C25" s="9">
        <v>2</v>
      </c>
      <c r="D25" s="11">
        <v>2</v>
      </c>
      <c r="E25" s="14">
        <v>1</v>
      </c>
      <c r="F25" s="8">
        <v>2</v>
      </c>
      <c r="G25" s="9">
        <v>3</v>
      </c>
      <c r="H25" s="11">
        <v>2</v>
      </c>
      <c r="I25" s="11">
        <v>2</v>
      </c>
      <c r="J25" s="8">
        <v>1</v>
      </c>
      <c r="K25" s="9">
        <v>4</v>
      </c>
      <c r="L25" s="11">
        <v>3</v>
      </c>
      <c r="M25" s="14">
        <v>4</v>
      </c>
      <c r="N25" s="8">
        <v>2</v>
      </c>
      <c r="O25" s="9">
        <v>3</v>
      </c>
      <c r="P25" s="11">
        <v>2</v>
      </c>
      <c r="Q25" s="14">
        <v>1</v>
      </c>
      <c r="R25" s="8">
        <v>1</v>
      </c>
      <c r="S25" s="9">
        <v>3</v>
      </c>
      <c r="T25" s="11">
        <v>3</v>
      </c>
      <c r="U25" s="14">
        <v>1</v>
      </c>
      <c r="V25" s="8">
        <v>2</v>
      </c>
      <c r="W25" s="11">
        <v>2</v>
      </c>
      <c r="X25" s="14">
        <v>2</v>
      </c>
      <c r="Y25" s="8">
        <v>3</v>
      </c>
      <c r="Z25" s="11">
        <v>2</v>
      </c>
      <c r="AA25" s="14">
        <v>2</v>
      </c>
      <c r="AB25" s="8">
        <v>4</v>
      </c>
      <c r="AC25" s="14">
        <v>1</v>
      </c>
      <c r="AD25" s="8">
        <v>2</v>
      </c>
      <c r="AE25" s="18" t="s">
        <v>3</v>
      </c>
    </row>
    <row r="26" spans="1:31" x14ac:dyDescent="0.25">
      <c r="A26" s="17">
        <v>24</v>
      </c>
      <c r="B26" s="8">
        <v>2</v>
      </c>
      <c r="C26" s="9">
        <v>2</v>
      </c>
      <c r="D26" s="11">
        <v>2</v>
      </c>
      <c r="E26" s="14">
        <v>3</v>
      </c>
      <c r="F26" s="8">
        <v>2</v>
      </c>
      <c r="G26" s="9">
        <v>3</v>
      </c>
      <c r="H26" s="11">
        <v>3</v>
      </c>
      <c r="I26" s="11">
        <v>2</v>
      </c>
      <c r="J26" s="8">
        <v>2</v>
      </c>
      <c r="K26" s="9">
        <v>3</v>
      </c>
      <c r="L26" s="11">
        <v>2</v>
      </c>
      <c r="M26" s="14">
        <v>3</v>
      </c>
      <c r="N26" s="8">
        <v>2</v>
      </c>
      <c r="O26" s="9">
        <v>3</v>
      </c>
      <c r="P26" s="11">
        <v>3</v>
      </c>
      <c r="Q26" s="14">
        <v>4</v>
      </c>
      <c r="R26" s="8">
        <v>2</v>
      </c>
      <c r="S26" s="9">
        <v>2</v>
      </c>
      <c r="T26" s="11">
        <v>1</v>
      </c>
      <c r="U26" s="14">
        <v>1</v>
      </c>
      <c r="V26" s="8">
        <v>3</v>
      </c>
      <c r="W26" s="11">
        <v>2</v>
      </c>
      <c r="X26" s="14">
        <v>2</v>
      </c>
      <c r="Y26" s="8">
        <v>2</v>
      </c>
      <c r="Z26" s="11">
        <v>2</v>
      </c>
      <c r="AA26" s="14">
        <v>2</v>
      </c>
      <c r="AB26" s="8">
        <v>1</v>
      </c>
      <c r="AC26" s="14">
        <v>2</v>
      </c>
      <c r="AD26" s="8">
        <v>1</v>
      </c>
      <c r="AE26" s="18" t="s">
        <v>3</v>
      </c>
    </row>
    <row r="27" spans="1:31" x14ac:dyDescent="0.25">
      <c r="A27" s="17">
        <v>25</v>
      </c>
      <c r="B27" s="8">
        <v>3</v>
      </c>
      <c r="C27" s="9">
        <v>3</v>
      </c>
      <c r="D27" s="11">
        <v>3</v>
      </c>
      <c r="E27" s="14">
        <v>3</v>
      </c>
      <c r="F27" s="8">
        <v>2</v>
      </c>
      <c r="G27" s="9">
        <v>3</v>
      </c>
      <c r="H27" s="11">
        <v>2</v>
      </c>
      <c r="I27" s="11">
        <v>2</v>
      </c>
      <c r="J27" s="8">
        <v>4</v>
      </c>
      <c r="K27" s="9">
        <v>2</v>
      </c>
      <c r="L27" s="11">
        <v>2</v>
      </c>
      <c r="M27" s="14">
        <v>2</v>
      </c>
      <c r="N27" s="8">
        <v>2</v>
      </c>
      <c r="O27" s="9">
        <v>2</v>
      </c>
      <c r="P27" s="11">
        <v>2</v>
      </c>
      <c r="Q27" s="14">
        <v>3</v>
      </c>
      <c r="R27" s="8">
        <v>2</v>
      </c>
      <c r="S27" s="9">
        <v>2</v>
      </c>
      <c r="T27" s="11">
        <v>2</v>
      </c>
      <c r="U27" s="14">
        <v>3</v>
      </c>
      <c r="V27" s="8">
        <v>3</v>
      </c>
      <c r="W27" s="11">
        <v>2</v>
      </c>
      <c r="X27" s="14">
        <v>4</v>
      </c>
      <c r="Y27" s="8">
        <v>1</v>
      </c>
      <c r="Z27" s="11">
        <v>3</v>
      </c>
      <c r="AA27" s="14">
        <v>3</v>
      </c>
      <c r="AB27" s="8">
        <v>1</v>
      </c>
      <c r="AC27" s="14">
        <v>4</v>
      </c>
      <c r="AD27" s="8">
        <v>2</v>
      </c>
      <c r="AE27" s="18" t="s">
        <v>3</v>
      </c>
    </row>
    <row r="28" spans="1:31" x14ac:dyDescent="0.25">
      <c r="A28" s="17">
        <v>26</v>
      </c>
      <c r="B28" s="8">
        <v>3</v>
      </c>
      <c r="C28" s="9">
        <v>5</v>
      </c>
      <c r="D28" s="11">
        <v>5</v>
      </c>
      <c r="E28" s="14">
        <v>3</v>
      </c>
      <c r="F28" s="8">
        <v>4</v>
      </c>
      <c r="G28" s="9">
        <v>2</v>
      </c>
      <c r="H28" s="11">
        <v>4</v>
      </c>
      <c r="I28" s="11">
        <v>4</v>
      </c>
      <c r="J28" s="8">
        <v>5</v>
      </c>
      <c r="K28" s="9">
        <v>2</v>
      </c>
      <c r="L28" s="11">
        <v>3</v>
      </c>
      <c r="M28" s="14">
        <v>4</v>
      </c>
      <c r="N28" s="8">
        <v>2</v>
      </c>
      <c r="O28" s="9">
        <v>3</v>
      </c>
      <c r="P28" s="11">
        <v>2</v>
      </c>
      <c r="Q28" s="14">
        <v>4</v>
      </c>
      <c r="R28" s="8">
        <v>5</v>
      </c>
      <c r="S28" s="9">
        <v>4</v>
      </c>
      <c r="T28" s="11">
        <v>4</v>
      </c>
      <c r="U28" s="14">
        <v>4</v>
      </c>
      <c r="V28" s="8">
        <v>3</v>
      </c>
      <c r="W28" s="11">
        <v>5</v>
      </c>
      <c r="X28" s="14">
        <v>4</v>
      </c>
      <c r="Y28" s="8">
        <v>3</v>
      </c>
      <c r="Z28" s="11">
        <v>5</v>
      </c>
      <c r="AA28" s="14">
        <v>4</v>
      </c>
      <c r="AB28" s="8">
        <v>4</v>
      </c>
      <c r="AC28" s="14">
        <v>5</v>
      </c>
      <c r="AD28" s="8">
        <v>5</v>
      </c>
      <c r="AE28" s="18" t="s">
        <v>3</v>
      </c>
    </row>
    <row r="29" spans="1:31" x14ac:dyDescent="0.25">
      <c r="A29" s="17">
        <v>27</v>
      </c>
      <c r="B29" s="8">
        <v>3</v>
      </c>
      <c r="C29" s="9">
        <v>3</v>
      </c>
      <c r="D29" s="11">
        <v>3</v>
      </c>
      <c r="E29" s="14">
        <v>2</v>
      </c>
      <c r="F29" s="8">
        <v>5</v>
      </c>
      <c r="G29" s="9">
        <v>2</v>
      </c>
      <c r="H29" s="11">
        <v>2</v>
      </c>
      <c r="I29" s="11">
        <v>1</v>
      </c>
      <c r="J29" s="8">
        <v>5</v>
      </c>
      <c r="K29" s="9">
        <v>2</v>
      </c>
      <c r="L29" s="11">
        <v>4</v>
      </c>
      <c r="M29" s="14">
        <v>1</v>
      </c>
      <c r="N29" s="8">
        <v>2</v>
      </c>
      <c r="O29" s="9">
        <v>2</v>
      </c>
      <c r="P29" s="11">
        <v>3</v>
      </c>
      <c r="Q29" s="14">
        <v>2</v>
      </c>
      <c r="R29" s="8">
        <v>4</v>
      </c>
      <c r="S29" s="9">
        <v>1</v>
      </c>
      <c r="T29" s="11">
        <v>2</v>
      </c>
      <c r="U29" s="14">
        <v>1</v>
      </c>
      <c r="V29" s="8">
        <v>4</v>
      </c>
      <c r="W29" s="11">
        <v>4</v>
      </c>
      <c r="X29" s="14">
        <v>2</v>
      </c>
      <c r="Y29" s="8">
        <v>2</v>
      </c>
      <c r="Z29" s="11">
        <v>1</v>
      </c>
      <c r="AA29" s="14">
        <v>1</v>
      </c>
      <c r="AB29" s="8">
        <v>2</v>
      </c>
      <c r="AC29" s="14">
        <v>3</v>
      </c>
      <c r="AD29" s="8">
        <v>3</v>
      </c>
      <c r="AE29" s="18" t="s">
        <v>3</v>
      </c>
    </row>
    <row r="30" spans="1:31" x14ac:dyDescent="0.25">
      <c r="A30" s="17">
        <v>28</v>
      </c>
      <c r="B30" s="8">
        <v>1</v>
      </c>
      <c r="C30" s="9">
        <v>1</v>
      </c>
      <c r="D30" s="11">
        <v>2</v>
      </c>
      <c r="E30" s="14">
        <v>1</v>
      </c>
      <c r="F30" s="8">
        <v>1</v>
      </c>
      <c r="G30" s="9">
        <v>2</v>
      </c>
      <c r="H30" s="11">
        <v>1</v>
      </c>
      <c r="I30" s="11">
        <v>2</v>
      </c>
      <c r="J30" s="8">
        <v>2</v>
      </c>
      <c r="K30" s="9">
        <v>1</v>
      </c>
      <c r="L30" s="11">
        <v>1</v>
      </c>
      <c r="M30" s="14">
        <v>3</v>
      </c>
      <c r="N30" s="8">
        <v>3</v>
      </c>
      <c r="O30" s="9">
        <v>1</v>
      </c>
      <c r="P30" s="11">
        <v>2</v>
      </c>
      <c r="Q30" s="14">
        <v>2</v>
      </c>
      <c r="R30" s="8">
        <v>2</v>
      </c>
      <c r="S30" s="9">
        <v>1</v>
      </c>
      <c r="T30" s="11">
        <v>2</v>
      </c>
      <c r="U30" s="14">
        <v>1</v>
      </c>
      <c r="V30" s="8">
        <v>2</v>
      </c>
      <c r="W30" s="11">
        <v>1</v>
      </c>
      <c r="X30" s="14">
        <v>5</v>
      </c>
      <c r="Y30" s="8">
        <v>2</v>
      </c>
      <c r="Z30" s="11">
        <v>1</v>
      </c>
      <c r="AA30" s="14">
        <v>1</v>
      </c>
      <c r="AB30" s="8">
        <v>1</v>
      </c>
      <c r="AC30" s="14">
        <v>4</v>
      </c>
      <c r="AD30" s="8">
        <v>1</v>
      </c>
      <c r="AE30" s="18" t="s">
        <v>3</v>
      </c>
    </row>
    <row r="31" spans="1:31" x14ac:dyDescent="0.25">
      <c r="A31" s="17">
        <v>29</v>
      </c>
      <c r="B31" s="8">
        <v>1</v>
      </c>
      <c r="C31" s="9">
        <v>3</v>
      </c>
      <c r="D31" s="11">
        <v>2</v>
      </c>
      <c r="E31" s="14">
        <v>3</v>
      </c>
      <c r="F31" s="8">
        <v>2</v>
      </c>
      <c r="G31" s="9">
        <v>4</v>
      </c>
      <c r="H31" s="11">
        <v>2</v>
      </c>
      <c r="I31" s="11">
        <v>1</v>
      </c>
      <c r="J31" s="8">
        <v>5</v>
      </c>
      <c r="K31" s="9">
        <v>3</v>
      </c>
      <c r="L31" s="11">
        <v>2</v>
      </c>
      <c r="M31" s="14">
        <v>3</v>
      </c>
      <c r="N31" s="8">
        <v>2</v>
      </c>
      <c r="O31" s="9">
        <v>1</v>
      </c>
      <c r="P31" s="11">
        <v>1</v>
      </c>
      <c r="Q31" s="14">
        <v>2</v>
      </c>
      <c r="R31" s="8">
        <v>2</v>
      </c>
      <c r="S31" s="9">
        <v>3</v>
      </c>
      <c r="T31" s="11">
        <v>1</v>
      </c>
      <c r="U31" s="14">
        <v>1</v>
      </c>
      <c r="V31" s="8">
        <v>1</v>
      </c>
      <c r="W31" s="11">
        <v>1</v>
      </c>
      <c r="X31" s="14">
        <v>1</v>
      </c>
      <c r="Y31" s="8">
        <v>1</v>
      </c>
      <c r="Z31" s="11">
        <v>1</v>
      </c>
      <c r="AA31" s="14">
        <v>1</v>
      </c>
      <c r="AB31" s="8">
        <v>1</v>
      </c>
      <c r="AC31" s="14">
        <v>1</v>
      </c>
      <c r="AD31" s="8">
        <v>1</v>
      </c>
      <c r="AE31" s="18" t="s">
        <v>3</v>
      </c>
    </row>
    <row r="32" spans="1:31" x14ac:dyDescent="0.25">
      <c r="A32" s="17">
        <v>30</v>
      </c>
      <c r="B32" s="8">
        <v>2</v>
      </c>
      <c r="C32" s="9">
        <v>1</v>
      </c>
      <c r="D32" s="11">
        <v>2</v>
      </c>
      <c r="E32" s="14">
        <v>1</v>
      </c>
      <c r="F32" s="8">
        <v>3</v>
      </c>
      <c r="G32" s="9">
        <v>2</v>
      </c>
      <c r="H32" s="11">
        <v>1</v>
      </c>
      <c r="I32" s="11">
        <v>1</v>
      </c>
      <c r="J32" s="8">
        <v>5</v>
      </c>
      <c r="K32" s="9">
        <v>1</v>
      </c>
      <c r="L32" s="11">
        <v>1</v>
      </c>
      <c r="M32" s="14">
        <v>2</v>
      </c>
      <c r="N32" s="8">
        <v>4</v>
      </c>
      <c r="O32" s="9">
        <v>2</v>
      </c>
      <c r="P32" s="11">
        <v>1</v>
      </c>
      <c r="Q32" s="14">
        <v>1</v>
      </c>
      <c r="R32" s="8">
        <v>2</v>
      </c>
      <c r="S32" s="9">
        <v>1</v>
      </c>
      <c r="T32" s="11">
        <v>1</v>
      </c>
      <c r="U32" s="14">
        <v>2</v>
      </c>
      <c r="V32" s="8">
        <v>1</v>
      </c>
      <c r="W32" s="11">
        <v>1</v>
      </c>
      <c r="X32" s="14">
        <v>1</v>
      </c>
      <c r="Y32" s="8">
        <v>1</v>
      </c>
      <c r="Z32" s="11">
        <v>1</v>
      </c>
      <c r="AA32" s="14">
        <v>1</v>
      </c>
      <c r="AB32" s="8">
        <v>1</v>
      </c>
      <c r="AC32" s="14">
        <v>2</v>
      </c>
      <c r="AD32" s="8">
        <v>1</v>
      </c>
      <c r="AE32" s="18" t="s">
        <v>3</v>
      </c>
    </row>
    <row r="33" spans="1:31" x14ac:dyDescent="0.25">
      <c r="A33" s="17">
        <v>31</v>
      </c>
      <c r="B33" s="8">
        <v>3</v>
      </c>
      <c r="C33" s="9">
        <v>3</v>
      </c>
      <c r="D33" s="11">
        <v>4</v>
      </c>
      <c r="E33" s="14">
        <v>1</v>
      </c>
      <c r="F33" s="8">
        <v>4</v>
      </c>
      <c r="G33" s="9">
        <v>3</v>
      </c>
      <c r="H33" s="11">
        <v>4</v>
      </c>
      <c r="I33" s="11">
        <v>2</v>
      </c>
      <c r="J33" s="8">
        <v>4</v>
      </c>
      <c r="K33" s="9">
        <v>3</v>
      </c>
      <c r="L33" s="11">
        <v>2</v>
      </c>
      <c r="M33" s="14">
        <v>3</v>
      </c>
      <c r="N33" s="8">
        <v>2</v>
      </c>
      <c r="O33" s="9">
        <v>4</v>
      </c>
      <c r="P33" s="11">
        <v>4</v>
      </c>
      <c r="Q33" s="14">
        <v>3</v>
      </c>
      <c r="R33" s="8">
        <v>4</v>
      </c>
      <c r="S33" s="9">
        <v>3</v>
      </c>
      <c r="T33" s="11">
        <v>3</v>
      </c>
      <c r="U33" s="14">
        <v>2</v>
      </c>
      <c r="V33" s="8">
        <v>2</v>
      </c>
      <c r="W33" s="11">
        <v>2</v>
      </c>
      <c r="X33" s="14">
        <v>4</v>
      </c>
      <c r="Y33" s="8">
        <v>4</v>
      </c>
      <c r="Z33" s="11">
        <v>3</v>
      </c>
      <c r="AA33" s="14">
        <v>3</v>
      </c>
      <c r="AB33" s="8">
        <v>2</v>
      </c>
      <c r="AC33" s="14">
        <v>4</v>
      </c>
      <c r="AD33" s="8">
        <v>2</v>
      </c>
      <c r="AE33" s="25" t="s">
        <v>3</v>
      </c>
    </row>
    <row r="34" spans="1:31" x14ac:dyDescent="0.25">
      <c r="A34" s="17">
        <v>32</v>
      </c>
      <c r="B34" s="8">
        <v>1</v>
      </c>
      <c r="C34" s="9">
        <v>1</v>
      </c>
      <c r="D34" s="11">
        <v>4</v>
      </c>
      <c r="E34" s="14">
        <v>1</v>
      </c>
      <c r="F34" s="8">
        <v>2</v>
      </c>
      <c r="G34" s="9">
        <v>1</v>
      </c>
      <c r="H34" s="11">
        <v>4</v>
      </c>
      <c r="I34" s="11">
        <v>2</v>
      </c>
      <c r="J34" s="8">
        <v>5</v>
      </c>
      <c r="K34" s="9">
        <v>2</v>
      </c>
      <c r="L34" s="11">
        <v>3</v>
      </c>
      <c r="M34" s="14">
        <v>1</v>
      </c>
      <c r="N34" s="8">
        <v>2</v>
      </c>
      <c r="O34" s="9">
        <v>2</v>
      </c>
      <c r="P34" s="11">
        <v>3</v>
      </c>
      <c r="Q34" s="14">
        <v>3</v>
      </c>
      <c r="R34" s="8">
        <v>2</v>
      </c>
      <c r="S34" s="9">
        <v>2</v>
      </c>
      <c r="T34" s="11">
        <v>2</v>
      </c>
      <c r="U34" s="14">
        <v>1</v>
      </c>
      <c r="V34" s="8">
        <v>2</v>
      </c>
      <c r="W34" s="11">
        <v>4</v>
      </c>
      <c r="X34" s="14">
        <v>1</v>
      </c>
      <c r="Y34" s="8">
        <v>1</v>
      </c>
      <c r="Z34" s="11">
        <v>4</v>
      </c>
      <c r="AA34" s="14">
        <v>1</v>
      </c>
      <c r="AB34" s="8">
        <v>1</v>
      </c>
      <c r="AC34" s="14">
        <v>3</v>
      </c>
      <c r="AD34" s="8">
        <v>5</v>
      </c>
      <c r="AE34" s="18" t="s">
        <v>3</v>
      </c>
    </row>
    <row r="35" spans="1:31" x14ac:dyDescent="0.25">
      <c r="A35" s="17">
        <v>33</v>
      </c>
      <c r="B35" s="8">
        <v>1</v>
      </c>
      <c r="C35" s="9">
        <v>1</v>
      </c>
      <c r="D35" s="11">
        <v>5</v>
      </c>
      <c r="E35" s="14">
        <v>1</v>
      </c>
      <c r="F35" s="8">
        <v>1</v>
      </c>
      <c r="G35" s="9">
        <v>1</v>
      </c>
      <c r="H35" s="11">
        <v>1</v>
      </c>
      <c r="I35" s="11">
        <v>3</v>
      </c>
      <c r="J35" s="8">
        <v>5</v>
      </c>
      <c r="K35" s="9">
        <v>5</v>
      </c>
      <c r="L35" s="11">
        <v>5</v>
      </c>
      <c r="M35" s="14">
        <v>1</v>
      </c>
      <c r="N35" s="8">
        <v>5</v>
      </c>
      <c r="O35" s="9">
        <v>5</v>
      </c>
      <c r="P35" s="11">
        <v>1</v>
      </c>
      <c r="Q35" s="14">
        <v>5</v>
      </c>
      <c r="R35" s="8">
        <v>5</v>
      </c>
      <c r="S35" s="9">
        <v>1</v>
      </c>
      <c r="T35" s="11">
        <v>5</v>
      </c>
      <c r="U35" s="14">
        <v>1</v>
      </c>
      <c r="V35" s="8">
        <v>5</v>
      </c>
      <c r="W35" s="11">
        <v>5</v>
      </c>
      <c r="X35" s="14">
        <v>1</v>
      </c>
      <c r="Y35" s="8">
        <v>1</v>
      </c>
      <c r="Z35" s="11">
        <v>1</v>
      </c>
      <c r="AA35" s="14">
        <v>5</v>
      </c>
      <c r="AB35" s="8">
        <v>5</v>
      </c>
      <c r="AC35" s="14">
        <v>1</v>
      </c>
      <c r="AD35" s="8">
        <v>5</v>
      </c>
      <c r="AE35" s="18" t="s">
        <v>3</v>
      </c>
    </row>
    <row r="36" spans="1:31" x14ac:dyDescent="0.25">
      <c r="A36" s="17">
        <v>34</v>
      </c>
      <c r="B36" s="8">
        <v>1</v>
      </c>
      <c r="C36" s="9">
        <v>1</v>
      </c>
      <c r="D36" s="11">
        <v>5</v>
      </c>
      <c r="E36" s="14">
        <v>1</v>
      </c>
      <c r="F36" s="8">
        <v>1</v>
      </c>
      <c r="G36" s="9">
        <v>1</v>
      </c>
      <c r="H36" s="11">
        <v>1</v>
      </c>
      <c r="I36" s="11">
        <v>3</v>
      </c>
      <c r="J36" s="8">
        <v>5</v>
      </c>
      <c r="K36" s="9">
        <v>2</v>
      </c>
      <c r="L36" s="11">
        <v>1</v>
      </c>
      <c r="M36" s="14">
        <v>1</v>
      </c>
      <c r="N36" s="8">
        <v>1</v>
      </c>
      <c r="O36" s="9">
        <v>1</v>
      </c>
      <c r="P36" s="11">
        <v>1</v>
      </c>
      <c r="Q36" s="14">
        <v>5</v>
      </c>
      <c r="R36" s="8">
        <v>3</v>
      </c>
      <c r="S36" s="9">
        <v>1</v>
      </c>
      <c r="T36" s="11">
        <v>1</v>
      </c>
      <c r="U36" s="14">
        <v>5</v>
      </c>
      <c r="V36" s="8">
        <v>1</v>
      </c>
      <c r="W36" s="11">
        <v>2</v>
      </c>
      <c r="X36" s="14">
        <v>1</v>
      </c>
      <c r="Y36" s="8">
        <v>1</v>
      </c>
      <c r="Z36" s="11">
        <v>5</v>
      </c>
      <c r="AA36" s="14">
        <v>5</v>
      </c>
      <c r="AB36" s="8">
        <v>1</v>
      </c>
      <c r="AC36" s="14">
        <v>4</v>
      </c>
      <c r="AD36" s="8">
        <v>5</v>
      </c>
      <c r="AE36" s="18" t="s">
        <v>3</v>
      </c>
    </row>
    <row r="37" spans="1:31" x14ac:dyDescent="0.25">
      <c r="A37" s="17">
        <v>35</v>
      </c>
      <c r="B37" s="8">
        <v>3</v>
      </c>
      <c r="C37" s="9">
        <v>4</v>
      </c>
      <c r="D37" s="11">
        <v>4</v>
      </c>
      <c r="E37" s="14">
        <v>3</v>
      </c>
      <c r="F37" s="8">
        <v>4</v>
      </c>
      <c r="G37" s="9">
        <v>2</v>
      </c>
      <c r="H37" s="11">
        <v>5</v>
      </c>
      <c r="I37" s="11">
        <v>5</v>
      </c>
      <c r="J37" s="8">
        <v>4</v>
      </c>
      <c r="K37" s="9">
        <v>4</v>
      </c>
      <c r="L37" s="11">
        <v>5</v>
      </c>
      <c r="M37" s="14">
        <v>3</v>
      </c>
      <c r="N37" s="8">
        <v>4</v>
      </c>
      <c r="O37" s="9">
        <v>3</v>
      </c>
      <c r="P37" s="11">
        <v>4</v>
      </c>
      <c r="Q37" s="14">
        <v>4</v>
      </c>
      <c r="R37" s="8">
        <v>5</v>
      </c>
      <c r="S37" s="9">
        <v>3</v>
      </c>
      <c r="T37" s="11">
        <v>4</v>
      </c>
      <c r="U37" s="14">
        <v>4</v>
      </c>
      <c r="V37" s="8">
        <v>3</v>
      </c>
      <c r="W37" s="11">
        <v>3</v>
      </c>
      <c r="X37" s="14">
        <v>4</v>
      </c>
      <c r="Y37" s="8">
        <v>3</v>
      </c>
      <c r="Z37" s="11">
        <v>3</v>
      </c>
      <c r="AA37" s="14">
        <v>4</v>
      </c>
      <c r="AB37" s="8">
        <v>2</v>
      </c>
      <c r="AC37" s="14">
        <v>2</v>
      </c>
      <c r="AD37" s="8">
        <v>2</v>
      </c>
      <c r="AE37" s="18" t="s">
        <v>3</v>
      </c>
    </row>
    <row r="38" spans="1:31" x14ac:dyDescent="0.25">
      <c r="A38" s="17">
        <v>36</v>
      </c>
      <c r="B38" s="8">
        <v>1</v>
      </c>
      <c r="C38" s="9">
        <v>1</v>
      </c>
      <c r="D38" s="11">
        <v>2</v>
      </c>
      <c r="E38" s="14">
        <v>2</v>
      </c>
      <c r="F38" s="8">
        <v>2</v>
      </c>
      <c r="G38" s="9">
        <v>1</v>
      </c>
      <c r="H38" s="11">
        <v>2</v>
      </c>
      <c r="I38" s="11">
        <v>1</v>
      </c>
      <c r="J38" s="8">
        <v>2</v>
      </c>
      <c r="K38" s="9">
        <v>3</v>
      </c>
      <c r="L38" s="11">
        <v>1</v>
      </c>
      <c r="M38" s="14">
        <v>2</v>
      </c>
      <c r="N38" s="8">
        <v>4</v>
      </c>
      <c r="O38" s="9">
        <v>2</v>
      </c>
      <c r="P38" s="11">
        <v>3</v>
      </c>
      <c r="Q38" s="14">
        <v>1</v>
      </c>
      <c r="R38" s="8">
        <v>5</v>
      </c>
      <c r="S38" s="9">
        <v>2</v>
      </c>
      <c r="T38" s="11">
        <v>2</v>
      </c>
      <c r="U38" s="14">
        <v>2</v>
      </c>
      <c r="V38" s="8">
        <v>2</v>
      </c>
      <c r="W38" s="11">
        <v>2</v>
      </c>
      <c r="X38" s="14">
        <v>2</v>
      </c>
      <c r="Y38" s="8">
        <v>1</v>
      </c>
      <c r="Z38" s="11">
        <v>2</v>
      </c>
      <c r="AA38" s="14">
        <v>1</v>
      </c>
      <c r="AB38" s="8">
        <v>2</v>
      </c>
      <c r="AC38" s="14">
        <v>3</v>
      </c>
      <c r="AD38" s="8">
        <v>2</v>
      </c>
      <c r="AE38" s="18" t="s">
        <v>3</v>
      </c>
    </row>
    <row r="39" spans="1:31" x14ac:dyDescent="0.25">
      <c r="A39" s="17">
        <v>37</v>
      </c>
      <c r="B39" s="8">
        <v>2</v>
      </c>
      <c r="C39" s="9">
        <v>1</v>
      </c>
      <c r="D39" s="11">
        <v>2</v>
      </c>
      <c r="E39" s="14">
        <v>1</v>
      </c>
      <c r="F39" s="8">
        <v>4</v>
      </c>
      <c r="G39" s="9">
        <v>3</v>
      </c>
      <c r="H39" s="11">
        <v>1</v>
      </c>
      <c r="I39" s="11">
        <v>3</v>
      </c>
      <c r="J39" s="8">
        <v>2</v>
      </c>
      <c r="K39" s="9">
        <v>1</v>
      </c>
      <c r="L39" s="11">
        <v>1</v>
      </c>
      <c r="M39" s="14">
        <v>2</v>
      </c>
      <c r="N39" s="8">
        <v>2</v>
      </c>
      <c r="O39" s="9">
        <v>3</v>
      </c>
      <c r="P39" s="11">
        <v>2</v>
      </c>
      <c r="Q39" s="14">
        <v>4</v>
      </c>
      <c r="R39" s="8">
        <v>2</v>
      </c>
      <c r="S39" s="9">
        <v>3</v>
      </c>
      <c r="T39" s="11">
        <v>2</v>
      </c>
      <c r="U39" s="14">
        <v>2</v>
      </c>
      <c r="V39" s="8">
        <v>2</v>
      </c>
      <c r="W39" s="11">
        <v>2</v>
      </c>
      <c r="X39" s="14">
        <v>3</v>
      </c>
      <c r="Y39" s="8">
        <v>1</v>
      </c>
      <c r="Z39" s="11">
        <v>3</v>
      </c>
      <c r="AA39" s="14">
        <v>2</v>
      </c>
      <c r="AB39" s="8">
        <v>2</v>
      </c>
      <c r="AC39" s="14">
        <v>2</v>
      </c>
      <c r="AD39" s="8">
        <v>1</v>
      </c>
      <c r="AE39" s="18" t="s">
        <v>3</v>
      </c>
    </row>
    <row r="40" spans="1:31" x14ac:dyDescent="0.25">
      <c r="A40" s="17">
        <v>38</v>
      </c>
      <c r="B40" s="8">
        <v>3</v>
      </c>
      <c r="C40" s="9">
        <v>1</v>
      </c>
      <c r="D40" s="11">
        <v>3</v>
      </c>
      <c r="E40" s="14">
        <v>1</v>
      </c>
      <c r="F40" s="8">
        <v>5</v>
      </c>
      <c r="G40" s="9">
        <v>1</v>
      </c>
      <c r="H40" s="11">
        <v>1</v>
      </c>
      <c r="I40" s="11">
        <v>1</v>
      </c>
      <c r="J40" s="8">
        <v>5</v>
      </c>
      <c r="K40" s="9">
        <v>1</v>
      </c>
      <c r="L40" s="11">
        <v>1</v>
      </c>
      <c r="M40" s="14">
        <v>1</v>
      </c>
      <c r="N40" s="8">
        <v>1</v>
      </c>
      <c r="O40" s="9">
        <v>1</v>
      </c>
      <c r="P40" s="11">
        <v>3</v>
      </c>
      <c r="Q40" s="14">
        <v>3</v>
      </c>
      <c r="R40" s="8">
        <v>1</v>
      </c>
      <c r="S40" s="9">
        <v>1</v>
      </c>
      <c r="T40" s="11">
        <v>3</v>
      </c>
      <c r="U40" s="14">
        <v>3</v>
      </c>
      <c r="V40" s="8">
        <v>2</v>
      </c>
      <c r="W40" s="11">
        <v>2</v>
      </c>
      <c r="X40" s="14">
        <v>1</v>
      </c>
      <c r="Y40" s="8">
        <v>1</v>
      </c>
      <c r="Z40" s="11">
        <v>2</v>
      </c>
      <c r="AA40" s="14">
        <v>3</v>
      </c>
      <c r="AB40" s="8">
        <v>2</v>
      </c>
      <c r="AC40" s="14">
        <v>1</v>
      </c>
      <c r="AD40" s="8">
        <v>2</v>
      </c>
      <c r="AE40" s="18" t="s">
        <v>3</v>
      </c>
    </row>
    <row r="41" spans="1:31" x14ac:dyDescent="0.25">
      <c r="A41" s="17">
        <v>39</v>
      </c>
      <c r="B41" s="8">
        <v>1</v>
      </c>
      <c r="C41" s="9">
        <v>1</v>
      </c>
      <c r="D41" s="11">
        <v>1</v>
      </c>
      <c r="E41" s="14">
        <v>2</v>
      </c>
      <c r="F41" s="8">
        <v>1</v>
      </c>
      <c r="G41" s="9">
        <v>5</v>
      </c>
      <c r="H41" s="11">
        <v>1</v>
      </c>
      <c r="I41" s="11">
        <v>2</v>
      </c>
      <c r="J41" s="8">
        <v>1</v>
      </c>
      <c r="K41" s="9">
        <v>1</v>
      </c>
      <c r="L41" s="11">
        <v>2</v>
      </c>
      <c r="M41" s="14">
        <v>2</v>
      </c>
      <c r="N41" s="8">
        <v>2</v>
      </c>
      <c r="O41" s="9">
        <v>2</v>
      </c>
      <c r="P41" s="11">
        <v>1</v>
      </c>
      <c r="Q41" s="14">
        <v>2</v>
      </c>
      <c r="R41" s="8">
        <v>2</v>
      </c>
      <c r="S41" s="9">
        <v>2</v>
      </c>
      <c r="T41" s="11">
        <v>1</v>
      </c>
      <c r="U41" s="14">
        <v>4</v>
      </c>
      <c r="V41" s="8">
        <v>2</v>
      </c>
      <c r="W41" s="11">
        <v>1</v>
      </c>
      <c r="X41" s="14">
        <v>1</v>
      </c>
      <c r="Y41" s="8">
        <v>3</v>
      </c>
      <c r="Z41" s="11">
        <v>2</v>
      </c>
      <c r="AA41" s="14">
        <v>2</v>
      </c>
      <c r="AB41" s="8">
        <v>3</v>
      </c>
      <c r="AC41" s="14">
        <v>1</v>
      </c>
      <c r="AD41" s="8">
        <v>1</v>
      </c>
      <c r="AE41" s="18" t="s">
        <v>3</v>
      </c>
    </row>
    <row r="42" spans="1:31" x14ac:dyDescent="0.25">
      <c r="A42" s="17">
        <v>40</v>
      </c>
      <c r="B42" s="8">
        <v>1</v>
      </c>
      <c r="C42" s="9">
        <v>3</v>
      </c>
      <c r="D42" s="11">
        <v>1</v>
      </c>
      <c r="E42" s="14">
        <v>1</v>
      </c>
      <c r="F42" s="8">
        <v>4</v>
      </c>
      <c r="G42" s="9">
        <v>3</v>
      </c>
      <c r="H42" s="11">
        <v>4</v>
      </c>
      <c r="I42" s="11">
        <v>4</v>
      </c>
      <c r="J42" s="8">
        <v>3</v>
      </c>
      <c r="K42" s="9">
        <v>3</v>
      </c>
      <c r="L42" s="11">
        <v>4</v>
      </c>
      <c r="M42" s="14">
        <v>3</v>
      </c>
      <c r="N42" s="8">
        <v>1</v>
      </c>
      <c r="O42" s="9">
        <v>3</v>
      </c>
      <c r="P42" s="11">
        <v>5</v>
      </c>
      <c r="Q42" s="14">
        <v>4</v>
      </c>
      <c r="R42" s="8">
        <v>2</v>
      </c>
      <c r="S42" s="9">
        <v>3</v>
      </c>
      <c r="T42" s="11">
        <v>4</v>
      </c>
      <c r="U42" s="14">
        <v>4</v>
      </c>
      <c r="V42" s="8">
        <v>1</v>
      </c>
      <c r="W42" s="11">
        <v>3</v>
      </c>
      <c r="X42" s="14">
        <v>3</v>
      </c>
      <c r="Y42" s="8">
        <v>3</v>
      </c>
      <c r="Z42" s="11">
        <v>4</v>
      </c>
      <c r="AA42" s="14">
        <v>4</v>
      </c>
      <c r="AB42" s="8">
        <v>5</v>
      </c>
      <c r="AC42" s="14">
        <v>3</v>
      </c>
      <c r="AD42" s="8">
        <v>3</v>
      </c>
      <c r="AE42" s="18" t="s">
        <v>3</v>
      </c>
    </row>
    <row r="43" spans="1:31" x14ac:dyDescent="0.25">
      <c r="A43" s="17">
        <v>41</v>
      </c>
      <c r="B43" s="8">
        <v>1</v>
      </c>
      <c r="C43" s="9">
        <v>4</v>
      </c>
      <c r="D43" s="11">
        <v>5</v>
      </c>
      <c r="E43" s="14">
        <v>1</v>
      </c>
      <c r="F43" s="8">
        <v>1</v>
      </c>
      <c r="G43" s="9">
        <v>3</v>
      </c>
      <c r="H43" s="11">
        <v>3</v>
      </c>
      <c r="I43" s="11">
        <v>5</v>
      </c>
      <c r="J43" s="8">
        <v>2</v>
      </c>
      <c r="K43" s="9">
        <v>2</v>
      </c>
      <c r="L43" s="11">
        <v>3</v>
      </c>
      <c r="M43" s="14">
        <v>1</v>
      </c>
      <c r="N43" s="8">
        <v>1</v>
      </c>
      <c r="O43" s="9">
        <v>3</v>
      </c>
      <c r="P43" s="11">
        <v>5</v>
      </c>
      <c r="Q43" s="14">
        <v>5</v>
      </c>
      <c r="R43" s="8">
        <v>4</v>
      </c>
      <c r="S43" s="9">
        <v>1</v>
      </c>
      <c r="T43" s="11">
        <v>4</v>
      </c>
      <c r="U43" s="14">
        <v>1</v>
      </c>
      <c r="V43" s="8">
        <v>1</v>
      </c>
      <c r="W43" s="11">
        <v>1</v>
      </c>
      <c r="X43" s="14">
        <v>5</v>
      </c>
      <c r="Y43" s="8">
        <v>5</v>
      </c>
      <c r="Z43" s="11">
        <v>2</v>
      </c>
      <c r="AA43" s="14">
        <v>1</v>
      </c>
      <c r="AB43" s="8">
        <v>1</v>
      </c>
      <c r="AC43" s="14">
        <v>3</v>
      </c>
      <c r="AD43" s="8">
        <v>1</v>
      </c>
      <c r="AE43" s="18" t="s">
        <v>3</v>
      </c>
    </row>
    <row r="44" spans="1:31" x14ac:dyDescent="0.25">
      <c r="A44" s="17">
        <v>42</v>
      </c>
      <c r="B44" s="8">
        <v>3</v>
      </c>
      <c r="C44" s="9">
        <v>3</v>
      </c>
      <c r="D44" s="11">
        <v>2</v>
      </c>
      <c r="E44" s="14">
        <v>3</v>
      </c>
      <c r="F44" s="8">
        <v>3</v>
      </c>
      <c r="G44" s="9">
        <v>2</v>
      </c>
      <c r="H44" s="11">
        <v>3</v>
      </c>
      <c r="I44" s="11">
        <v>2</v>
      </c>
      <c r="J44" s="8">
        <v>3</v>
      </c>
      <c r="K44" s="9">
        <v>2</v>
      </c>
      <c r="L44" s="11">
        <v>3</v>
      </c>
      <c r="M44" s="14">
        <v>2</v>
      </c>
      <c r="N44" s="8">
        <v>3</v>
      </c>
      <c r="O44" s="9">
        <v>3</v>
      </c>
      <c r="P44" s="11">
        <v>4</v>
      </c>
      <c r="Q44" s="14">
        <v>4</v>
      </c>
      <c r="R44" s="8">
        <v>2</v>
      </c>
      <c r="S44" s="9">
        <v>2</v>
      </c>
      <c r="T44" s="11">
        <v>3</v>
      </c>
      <c r="U44" s="14">
        <v>2</v>
      </c>
      <c r="V44" s="8">
        <v>2</v>
      </c>
      <c r="W44" s="11">
        <v>2</v>
      </c>
      <c r="X44" s="14">
        <v>2</v>
      </c>
      <c r="Y44" s="8">
        <v>3</v>
      </c>
      <c r="Z44" s="11">
        <v>4</v>
      </c>
      <c r="AA44" s="14">
        <v>3</v>
      </c>
      <c r="AB44" s="8">
        <v>3</v>
      </c>
      <c r="AC44" s="14">
        <v>3</v>
      </c>
      <c r="AD44" s="8">
        <v>2</v>
      </c>
      <c r="AE44" s="18" t="s">
        <v>3</v>
      </c>
    </row>
    <row r="45" spans="1:31" x14ac:dyDescent="0.25">
      <c r="A45" s="17">
        <v>43</v>
      </c>
      <c r="B45" s="8">
        <v>1</v>
      </c>
      <c r="C45" s="9">
        <v>1</v>
      </c>
      <c r="D45" s="11">
        <v>3</v>
      </c>
      <c r="E45" s="14">
        <v>1</v>
      </c>
      <c r="F45" s="8">
        <v>1</v>
      </c>
      <c r="G45" s="9">
        <v>2</v>
      </c>
      <c r="H45" s="11">
        <v>2</v>
      </c>
      <c r="I45" s="11">
        <v>1</v>
      </c>
      <c r="J45" s="8">
        <v>2</v>
      </c>
      <c r="K45" s="9">
        <v>2</v>
      </c>
      <c r="L45" s="11">
        <v>1</v>
      </c>
      <c r="M45" s="14">
        <v>1</v>
      </c>
      <c r="N45" s="8">
        <v>1</v>
      </c>
      <c r="O45" s="9">
        <v>2</v>
      </c>
      <c r="P45" s="11">
        <v>3</v>
      </c>
      <c r="Q45" s="14">
        <v>4</v>
      </c>
      <c r="R45" s="8">
        <v>2</v>
      </c>
      <c r="S45" s="9">
        <v>1</v>
      </c>
      <c r="T45" s="11">
        <v>2</v>
      </c>
      <c r="U45" s="14">
        <v>2</v>
      </c>
      <c r="V45" s="8">
        <v>1</v>
      </c>
      <c r="W45" s="11">
        <v>2</v>
      </c>
      <c r="X45" s="14">
        <v>1</v>
      </c>
      <c r="Y45" s="8">
        <v>1</v>
      </c>
      <c r="Z45" s="11">
        <v>2</v>
      </c>
      <c r="AA45" s="14">
        <v>1</v>
      </c>
      <c r="AB45" s="8">
        <v>1</v>
      </c>
      <c r="AC45" s="14">
        <v>2</v>
      </c>
      <c r="AD45" s="8">
        <v>1</v>
      </c>
      <c r="AE45" s="18" t="s">
        <v>3</v>
      </c>
    </row>
    <row r="46" spans="1:31" x14ac:dyDescent="0.25">
      <c r="A46" s="4" t="s">
        <v>5</v>
      </c>
      <c r="B46" s="8">
        <f t="shared" ref="B46:AD46" si="0">COUNTIF(B3:B45,5)</f>
        <v>1</v>
      </c>
      <c r="C46" s="9">
        <f t="shared" si="0"/>
        <v>4</v>
      </c>
      <c r="D46" s="11">
        <f t="shared" si="0"/>
        <v>7</v>
      </c>
      <c r="E46" s="14">
        <f t="shared" si="0"/>
        <v>0</v>
      </c>
      <c r="F46" s="8">
        <f t="shared" si="0"/>
        <v>4</v>
      </c>
      <c r="G46" s="9">
        <f t="shared" si="0"/>
        <v>2</v>
      </c>
      <c r="H46" s="11">
        <f t="shared" si="0"/>
        <v>1</v>
      </c>
      <c r="I46" s="11">
        <f t="shared" si="0"/>
        <v>2</v>
      </c>
      <c r="J46" s="8">
        <f t="shared" si="0"/>
        <v>10</v>
      </c>
      <c r="K46" s="9">
        <f t="shared" si="0"/>
        <v>2</v>
      </c>
      <c r="L46" s="11">
        <f t="shared" si="0"/>
        <v>3</v>
      </c>
      <c r="M46" s="14">
        <f t="shared" si="0"/>
        <v>1</v>
      </c>
      <c r="N46" s="8">
        <f t="shared" si="0"/>
        <v>2</v>
      </c>
      <c r="O46" s="9">
        <f t="shared" si="0"/>
        <v>1</v>
      </c>
      <c r="P46" s="11">
        <f t="shared" si="0"/>
        <v>5</v>
      </c>
      <c r="Q46" s="14">
        <f t="shared" si="0"/>
        <v>4</v>
      </c>
      <c r="R46" s="8">
        <f t="shared" si="0"/>
        <v>4</v>
      </c>
      <c r="S46" s="9">
        <f t="shared" si="0"/>
        <v>1</v>
      </c>
      <c r="T46" s="11">
        <f t="shared" si="0"/>
        <v>1</v>
      </c>
      <c r="U46" s="14">
        <f t="shared" si="0"/>
        <v>5</v>
      </c>
      <c r="V46" s="8">
        <f t="shared" si="0"/>
        <v>2</v>
      </c>
      <c r="W46" s="11">
        <f t="shared" si="0"/>
        <v>2</v>
      </c>
      <c r="X46" s="14">
        <f t="shared" si="0"/>
        <v>6</v>
      </c>
      <c r="Y46" s="8">
        <f t="shared" si="0"/>
        <v>4</v>
      </c>
      <c r="Z46" s="11">
        <f t="shared" si="0"/>
        <v>4</v>
      </c>
      <c r="AA46" s="14">
        <f t="shared" si="0"/>
        <v>7</v>
      </c>
      <c r="AB46" s="8">
        <f t="shared" si="0"/>
        <v>2</v>
      </c>
      <c r="AC46" s="14">
        <f t="shared" si="0"/>
        <v>4</v>
      </c>
      <c r="AD46" s="8">
        <f t="shared" si="0"/>
        <v>5</v>
      </c>
      <c r="AE46"/>
    </row>
    <row r="47" spans="1:31" x14ac:dyDescent="0.25">
      <c r="A47" s="4" t="s">
        <v>6</v>
      </c>
      <c r="B47" s="8">
        <f t="shared" ref="B47:AD47" si="1">COUNTIF(B3:B45,4)</f>
        <v>2</v>
      </c>
      <c r="C47" s="9">
        <f t="shared" si="1"/>
        <v>5</v>
      </c>
      <c r="D47" s="11">
        <f t="shared" si="1"/>
        <v>11</v>
      </c>
      <c r="E47" s="14">
        <f t="shared" si="1"/>
        <v>1</v>
      </c>
      <c r="F47" s="8">
        <f t="shared" si="1"/>
        <v>12</v>
      </c>
      <c r="G47" s="9">
        <f t="shared" si="1"/>
        <v>5</v>
      </c>
      <c r="H47" s="11">
        <f t="shared" si="1"/>
        <v>7</v>
      </c>
      <c r="I47" s="11">
        <f t="shared" si="1"/>
        <v>4</v>
      </c>
      <c r="J47" s="8">
        <f t="shared" si="1"/>
        <v>7</v>
      </c>
      <c r="K47" s="9">
        <f t="shared" si="1"/>
        <v>3</v>
      </c>
      <c r="L47" s="11">
        <f t="shared" si="1"/>
        <v>5</v>
      </c>
      <c r="M47" s="14">
        <f t="shared" si="1"/>
        <v>6</v>
      </c>
      <c r="N47" s="8">
        <f t="shared" si="1"/>
        <v>5</v>
      </c>
      <c r="O47" s="9">
        <f t="shared" si="1"/>
        <v>4</v>
      </c>
      <c r="P47" s="11">
        <f t="shared" si="1"/>
        <v>10</v>
      </c>
      <c r="Q47" s="14">
        <f t="shared" si="1"/>
        <v>11</v>
      </c>
      <c r="R47" s="8">
        <f t="shared" si="1"/>
        <v>7</v>
      </c>
      <c r="S47" s="9">
        <f t="shared" si="1"/>
        <v>1</v>
      </c>
      <c r="T47" s="11">
        <f t="shared" si="1"/>
        <v>5</v>
      </c>
      <c r="U47" s="14">
        <f t="shared" si="1"/>
        <v>9</v>
      </c>
      <c r="V47" s="8">
        <f t="shared" si="1"/>
        <v>4</v>
      </c>
      <c r="W47" s="11">
        <f t="shared" si="1"/>
        <v>4</v>
      </c>
      <c r="X47" s="14">
        <f t="shared" si="1"/>
        <v>5</v>
      </c>
      <c r="Y47" s="8">
        <f t="shared" si="1"/>
        <v>3</v>
      </c>
      <c r="Z47" s="11">
        <f t="shared" si="1"/>
        <v>7</v>
      </c>
      <c r="AA47" s="14">
        <f t="shared" si="1"/>
        <v>8</v>
      </c>
      <c r="AB47" s="8">
        <f t="shared" si="1"/>
        <v>3</v>
      </c>
      <c r="AC47" s="14">
        <f t="shared" si="1"/>
        <v>11</v>
      </c>
      <c r="AD47" s="8">
        <f t="shared" si="1"/>
        <v>4</v>
      </c>
      <c r="AE47"/>
    </row>
    <row r="48" spans="1:31" x14ac:dyDescent="0.25">
      <c r="A48" s="4" t="s">
        <v>9</v>
      </c>
      <c r="B48" s="8">
        <f t="shared" ref="B48:AD48" si="2">COUNTIF(B3:B45,3)</f>
        <v>17</v>
      </c>
      <c r="C48" s="9">
        <f t="shared" si="2"/>
        <v>11</v>
      </c>
      <c r="D48" s="11">
        <f t="shared" si="2"/>
        <v>8</v>
      </c>
      <c r="E48" s="14">
        <f t="shared" si="2"/>
        <v>8</v>
      </c>
      <c r="F48" s="8">
        <f t="shared" si="2"/>
        <v>7</v>
      </c>
      <c r="G48" s="9">
        <f t="shared" si="2"/>
        <v>13</v>
      </c>
      <c r="H48" s="11">
        <f t="shared" si="2"/>
        <v>7</v>
      </c>
      <c r="I48" s="11">
        <f t="shared" si="2"/>
        <v>7</v>
      </c>
      <c r="J48" s="8">
        <f t="shared" si="2"/>
        <v>8</v>
      </c>
      <c r="K48" s="9">
        <f t="shared" si="2"/>
        <v>10</v>
      </c>
      <c r="L48" s="11">
        <f t="shared" si="2"/>
        <v>8</v>
      </c>
      <c r="M48" s="14">
        <f t="shared" si="2"/>
        <v>10</v>
      </c>
      <c r="N48" s="8">
        <f t="shared" si="2"/>
        <v>3</v>
      </c>
      <c r="O48" s="9">
        <f t="shared" si="2"/>
        <v>15</v>
      </c>
      <c r="P48" s="11">
        <f t="shared" si="2"/>
        <v>12</v>
      </c>
      <c r="Q48" s="14">
        <f t="shared" si="2"/>
        <v>12</v>
      </c>
      <c r="R48" s="8">
        <f t="shared" si="2"/>
        <v>7</v>
      </c>
      <c r="S48" s="9">
        <f t="shared" si="2"/>
        <v>8</v>
      </c>
      <c r="T48" s="11">
        <f t="shared" si="2"/>
        <v>12</v>
      </c>
      <c r="U48" s="14">
        <f t="shared" si="2"/>
        <v>7</v>
      </c>
      <c r="V48" s="8">
        <f t="shared" si="2"/>
        <v>6</v>
      </c>
      <c r="W48" s="11">
        <f t="shared" si="2"/>
        <v>6</v>
      </c>
      <c r="X48" s="14">
        <f t="shared" si="2"/>
        <v>11</v>
      </c>
      <c r="Y48" s="8">
        <f t="shared" si="2"/>
        <v>10</v>
      </c>
      <c r="Z48" s="11">
        <f t="shared" si="2"/>
        <v>8</v>
      </c>
      <c r="AA48" s="14">
        <f t="shared" si="2"/>
        <v>5</v>
      </c>
      <c r="AB48" s="8">
        <f t="shared" si="2"/>
        <v>4</v>
      </c>
      <c r="AC48" s="14">
        <f t="shared" si="2"/>
        <v>13</v>
      </c>
      <c r="AD48" s="8">
        <f t="shared" si="2"/>
        <v>3</v>
      </c>
      <c r="AE48"/>
    </row>
    <row r="49" spans="1:31" x14ac:dyDescent="0.25">
      <c r="A49" s="4" t="s">
        <v>7</v>
      </c>
      <c r="B49" s="8">
        <f t="shared" ref="B49:AD49" si="3">COUNTIF(B3:B45,2)</f>
        <v>5</v>
      </c>
      <c r="C49" s="9">
        <f t="shared" si="3"/>
        <v>8</v>
      </c>
      <c r="D49" s="11">
        <f t="shared" si="3"/>
        <v>11</v>
      </c>
      <c r="E49" s="14">
        <f t="shared" si="3"/>
        <v>6</v>
      </c>
      <c r="F49" s="8">
        <f t="shared" si="3"/>
        <v>9</v>
      </c>
      <c r="G49" s="9">
        <f t="shared" si="3"/>
        <v>14</v>
      </c>
      <c r="H49" s="11">
        <f t="shared" si="3"/>
        <v>10</v>
      </c>
      <c r="I49" s="11">
        <f t="shared" si="3"/>
        <v>16</v>
      </c>
      <c r="J49" s="8">
        <f t="shared" si="3"/>
        <v>12</v>
      </c>
      <c r="K49" s="9">
        <f t="shared" si="3"/>
        <v>15</v>
      </c>
      <c r="L49" s="11">
        <f t="shared" si="3"/>
        <v>12</v>
      </c>
      <c r="M49" s="14">
        <f t="shared" si="3"/>
        <v>14</v>
      </c>
      <c r="N49" s="8">
        <f t="shared" si="3"/>
        <v>19</v>
      </c>
      <c r="O49" s="9">
        <f t="shared" si="3"/>
        <v>13</v>
      </c>
      <c r="P49" s="11">
        <f t="shared" si="3"/>
        <v>9</v>
      </c>
      <c r="Q49" s="14">
        <f t="shared" si="3"/>
        <v>9</v>
      </c>
      <c r="R49" s="8">
        <f t="shared" si="3"/>
        <v>18</v>
      </c>
      <c r="S49" s="9">
        <f t="shared" si="3"/>
        <v>11</v>
      </c>
      <c r="T49" s="11">
        <f t="shared" si="3"/>
        <v>11</v>
      </c>
      <c r="U49" s="14">
        <f t="shared" si="3"/>
        <v>10</v>
      </c>
      <c r="V49" s="8">
        <f t="shared" si="3"/>
        <v>18</v>
      </c>
      <c r="W49" s="11">
        <f t="shared" si="3"/>
        <v>18</v>
      </c>
      <c r="X49" s="14">
        <f t="shared" si="3"/>
        <v>8</v>
      </c>
      <c r="Y49" s="8">
        <f t="shared" si="3"/>
        <v>11</v>
      </c>
      <c r="Z49" s="11">
        <f t="shared" si="3"/>
        <v>15</v>
      </c>
      <c r="AA49" s="14">
        <f t="shared" si="3"/>
        <v>9</v>
      </c>
      <c r="AB49" s="8">
        <f t="shared" si="3"/>
        <v>12</v>
      </c>
      <c r="AC49" s="14">
        <f t="shared" si="3"/>
        <v>7</v>
      </c>
      <c r="AD49" s="8">
        <f t="shared" si="3"/>
        <v>14</v>
      </c>
      <c r="AE49"/>
    </row>
    <row r="50" spans="1:31" x14ac:dyDescent="0.25">
      <c r="A50" s="4" t="s">
        <v>8</v>
      </c>
      <c r="B50" s="8">
        <f t="shared" ref="B50:AD50" si="4">COUNTIF(B3:B45,1)</f>
        <v>18</v>
      </c>
      <c r="C50" s="9">
        <f t="shared" si="4"/>
        <v>15</v>
      </c>
      <c r="D50" s="11">
        <f t="shared" si="4"/>
        <v>6</v>
      </c>
      <c r="E50" s="14">
        <f t="shared" si="4"/>
        <v>28</v>
      </c>
      <c r="F50" s="8">
        <f t="shared" si="4"/>
        <v>11</v>
      </c>
      <c r="G50" s="9">
        <f t="shared" si="4"/>
        <v>9</v>
      </c>
      <c r="H50" s="11">
        <f t="shared" si="4"/>
        <v>18</v>
      </c>
      <c r="I50" s="11">
        <f t="shared" si="4"/>
        <v>14</v>
      </c>
      <c r="J50" s="8">
        <f t="shared" si="4"/>
        <v>6</v>
      </c>
      <c r="K50" s="9">
        <f t="shared" si="4"/>
        <v>13</v>
      </c>
      <c r="L50" s="11">
        <f t="shared" si="4"/>
        <v>15</v>
      </c>
      <c r="M50" s="14">
        <f t="shared" si="4"/>
        <v>12</v>
      </c>
      <c r="N50" s="8">
        <f t="shared" si="4"/>
        <v>14</v>
      </c>
      <c r="O50" s="9">
        <f t="shared" si="4"/>
        <v>10</v>
      </c>
      <c r="P50" s="11">
        <f t="shared" si="4"/>
        <v>7</v>
      </c>
      <c r="Q50" s="14">
        <f t="shared" si="4"/>
        <v>7</v>
      </c>
      <c r="R50" s="8">
        <f t="shared" si="4"/>
        <v>7</v>
      </c>
      <c r="S50" s="9">
        <f t="shared" si="4"/>
        <v>22</v>
      </c>
      <c r="T50" s="11">
        <f t="shared" si="4"/>
        <v>14</v>
      </c>
      <c r="U50" s="14">
        <f t="shared" si="4"/>
        <v>12</v>
      </c>
      <c r="V50" s="8">
        <f t="shared" si="4"/>
        <v>13</v>
      </c>
      <c r="W50" s="11">
        <f t="shared" si="4"/>
        <v>13</v>
      </c>
      <c r="X50" s="14">
        <f t="shared" si="4"/>
        <v>13</v>
      </c>
      <c r="Y50" s="8">
        <f t="shared" si="4"/>
        <v>15</v>
      </c>
      <c r="Z50" s="11">
        <f t="shared" si="4"/>
        <v>9</v>
      </c>
      <c r="AA50" s="14">
        <f t="shared" si="4"/>
        <v>14</v>
      </c>
      <c r="AB50" s="8">
        <f t="shared" si="4"/>
        <v>22</v>
      </c>
      <c r="AC50" s="14">
        <f t="shared" si="4"/>
        <v>8</v>
      </c>
      <c r="AD50" s="8">
        <f t="shared" si="4"/>
        <v>17</v>
      </c>
      <c r="AE50"/>
    </row>
    <row r="51" spans="1:3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1" x14ac:dyDescent="0.25">
      <c r="A52" s="3"/>
      <c r="B52" s="3" t="s">
        <v>0</v>
      </c>
      <c r="C52" s="15" t="s">
        <v>17</v>
      </c>
      <c r="AC52"/>
      <c r="AD52"/>
    </row>
    <row r="53" spans="1:31" x14ac:dyDescent="0.25">
      <c r="A53" s="4" t="s">
        <v>5</v>
      </c>
      <c r="B53" s="3">
        <f>B46+F46+J46+N46+R46+V46+Y46+AB46+AD46</f>
        <v>34</v>
      </c>
      <c r="C53" s="16">
        <f>B53/387</f>
        <v>8.7855297157622733E-2</v>
      </c>
      <c r="AC53"/>
      <c r="AD53"/>
    </row>
    <row r="54" spans="1:31" x14ac:dyDescent="0.25">
      <c r="A54" s="4" t="s">
        <v>6</v>
      </c>
      <c r="B54" s="3">
        <f>B47+F47+J47+N47+R47+V47+Y47+AD47+AB47</f>
        <v>47</v>
      </c>
      <c r="C54" s="16">
        <f t="shared" ref="C54:C58" si="5">B54/387</f>
        <v>0.12144702842377261</v>
      </c>
      <c r="AC54"/>
      <c r="AD54"/>
    </row>
    <row r="55" spans="1:31" x14ac:dyDescent="0.25">
      <c r="A55" s="4" t="s">
        <v>9</v>
      </c>
      <c r="B55" s="3">
        <f>B48+F48+J48+N48+R48+V48+Y48+AB48+AD48</f>
        <v>65</v>
      </c>
      <c r="C55" s="16">
        <f t="shared" si="5"/>
        <v>0.16795865633074936</v>
      </c>
      <c r="AC55"/>
      <c r="AD55"/>
    </row>
    <row r="56" spans="1:31" x14ac:dyDescent="0.25">
      <c r="A56" s="4" t="s">
        <v>7</v>
      </c>
      <c r="B56" s="3">
        <f>B49+F49+J49+N49+R49+V49+Y49+AD49+AB49</f>
        <v>118</v>
      </c>
      <c r="C56" s="16">
        <f t="shared" si="5"/>
        <v>0.30490956072351422</v>
      </c>
      <c r="AC56"/>
      <c r="AD56"/>
    </row>
    <row r="57" spans="1:31" x14ac:dyDescent="0.25">
      <c r="A57" s="4" t="s">
        <v>8</v>
      </c>
      <c r="B57" s="3">
        <f>B50+F50+J50+N50+R50+V50+Y50+AB50+AD50</f>
        <v>123</v>
      </c>
      <c r="C57" s="16">
        <f t="shared" si="5"/>
        <v>0.31782945736434109</v>
      </c>
      <c r="AC57"/>
      <c r="AD57"/>
    </row>
    <row r="58" spans="1:31" x14ac:dyDescent="0.25">
      <c r="A58" s="3" t="s">
        <v>18</v>
      </c>
      <c r="B58" s="3">
        <f>SUM(B53:B57)</f>
        <v>387</v>
      </c>
      <c r="C58" s="16">
        <f t="shared" si="5"/>
        <v>1</v>
      </c>
    </row>
    <row r="60" spans="1:31" x14ac:dyDescent="0.25">
      <c r="A60" s="3"/>
      <c r="B60" s="3" t="s">
        <v>1</v>
      </c>
      <c r="C60" s="15" t="s">
        <v>17</v>
      </c>
    </row>
    <row r="61" spans="1:31" x14ac:dyDescent="0.25">
      <c r="A61" s="4" t="s">
        <v>5</v>
      </c>
      <c r="B61" s="3">
        <f>C46+G46+K46+O46+S46</f>
        <v>10</v>
      </c>
      <c r="C61" s="16">
        <f>B61/215</f>
        <v>4.6511627906976744E-2</v>
      </c>
    </row>
    <row r="62" spans="1:31" x14ac:dyDescent="0.25">
      <c r="A62" s="4" t="s">
        <v>6</v>
      </c>
      <c r="B62" s="3">
        <f>C47+G47+K47+O47+S47</f>
        <v>18</v>
      </c>
      <c r="C62" s="16">
        <f t="shared" ref="C62:C66" si="6">B62/215</f>
        <v>8.3720930232558138E-2</v>
      </c>
    </row>
    <row r="63" spans="1:31" x14ac:dyDescent="0.25">
      <c r="A63" s="4" t="s">
        <v>9</v>
      </c>
      <c r="B63" s="3">
        <f t="shared" ref="B63:B65" si="7">C48+G48+K48+O48+S48</f>
        <v>57</v>
      </c>
      <c r="C63" s="16">
        <f t="shared" si="6"/>
        <v>0.26511627906976742</v>
      </c>
    </row>
    <row r="64" spans="1:31" x14ac:dyDescent="0.25">
      <c r="A64" s="4" t="s">
        <v>7</v>
      </c>
      <c r="B64" s="3">
        <f t="shared" si="7"/>
        <v>61</v>
      </c>
      <c r="C64" s="16">
        <f t="shared" si="6"/>
        <v>0.28372093023255812</v>
      </c>
    </row>
    <row r="65" spans="1:3" x14ac:dyDescent="0.25">
      <c r="A65" s="4" t="s">
        <v>8</v>
      </c>
      <c r="B65" s="3">
        <f t="shared" si="7"/>
        <v>69</v>
      </c>
      <c r="C65" s="16">
        <f t="shared" si="6"/>
        <v>0.32093023255813952</v>
      </c>
    </row>
    <row r="66" spans="1:3" s="1" customFormat="1" x14ac:dyDescent="0.25">
      <c r="A66" s="3" t="s">
        <v>18</v>
      </c>
      <c r="B66" s="3">
        <f>SUM(B61:B65)</f>
        <v>215</v>
      </c>
      <c r="C66" s="16">
        <f t="shared" si="6"/>
        <v>1</v>
      </c>
    </row>
    <row r="68" spans="1:3" s="1" customFormat="1" x14ac:dyDescent="0.25">
      <c r="A68" s="3"/>
      <c r="B68" s="3" t="s">
        <v>2</v>
      </c>
      <c r="C68" s="15" t="s">
        <v>17</v>
      </c>
    </row>
    <row r="69" spans="1:3" s="1" customFormat="1" x14ac:dyDescent="0.25">
      <c r="A69" s="4" t="s">
        <v>5</v>
      </c>
      <c r="B69" s="3">
        <f>D46+H46+I46+L46+P46+T46+W46+Z46</f>
        <v>25</v>
      </c>
      <c r="C69" s="16">
        <f>B69/344</f>
        <v>7.2674418604651167E-2</v>
      </c>
    </row>
    <row r="70" spans="1:3" s="1" customFormat="1" x14ac:dyDescent="0.25">
      <c r="A70" s="4" t="s">
        <v>6</v>
      </c>
      <c r="B70" s="3">
        <f>D47+H47+I47+L47+P47+T47+W47+Z47</f>
        <v>53</v>
      </c>
      <c r="C70" s="16">
        <f t="shared" ref="C70:C74" si="8">B70/344</f>
        <v>0.15406976744186046</v>
      </c>
    </row>
    <row r="71" spans="1:3" s="1" customFormat="1" x14ac:dyDescent="0.25">
      <c r="A71" s="4" t="s">
        <v>9</v>
      </c>
      <c r="B71" s="3">
        <f t="shared" ref="B71:B73" si="9">D48+H48+I48+L48+P48+T48+W48+Z48</f>
        <v>68</v>
      </c>
      <c r="C71" s="16">
        <f t="shared" si="8"/>
        <v>0.19767441860465115</v>
      </c>
    </row>
    <row r="72" spans="1:3" s="1" customFormat="1" x14ac:dyDescent="0.25">
      <c r="A72" s="4" t="s">
        <v>7</v>
      </c>
      <c r="B72" s="3">
        <f t="shared" si="9"/>
        <v>102</v>
      </c>
      <c r="C72" s="16">
        <f t="shared" si="8"/>
        <v>0.29651162790697677</v>
      </c>
    </row>
    <row r="73" spans="1:3" s="1" customFormat="1" x14ac:dyDescent="0.25">
      <c r="A73" s="4" t="s">
        <v>8</v>
      </c>
      <c r="B73" s="3">
        <f t="shared" si="9"/>
        <v>96</v>
      </c>
      <c r="C73" s="16">
        <f t="shared" si="8"/>
        <v>0.27906976744186046</v>
      </c>
    </row>
    <row r="74" spans="1:3" s="1" customFormat="1" x14ac:dyDescent="0.25">
      <c r="A74" s="3" t="s">
        <v>18</v>
      </c>
      <c r="B74" s="3">
        <f>SUM(B69:B73)</f>
        <v>344</v>
      </c>
      <c r="C74" s="16">
        <f t="shared" si="8"/>
        <v>1</v>
      </c>
    </row>
    <row r="76" spans="1:3" s="1" customFormat="1" x14ac:dyDescent="0.25">
      <c r="A76" s="3"/>
      <c r="B76" s="3" t="s">
        <v>3</v>
      </c>
      <c r="C76" s="15" t="s">
        <v>17</v>
      </c>
    </row>
    <row r="77" spans="1:3" s="1" customFormat="1" x14ac:dyDescent="0.25">
      <c r="A77" s="4" t="s">
        <v>5</v>
      </c>
      <c r="B77" s="3">
        <f>E46+M46+Q46+U46+X46+AA46+AC46</f>
        <v>27</v>
      </c>
      <c r="C77" s="16">
        <f>B77/301</f>
        <v>8.9700996677740868E-2</v>
      </c>
    </row>
    <row r="78" spans="1:3" s="1" customFormat="1" x14ac:dyDescent="0.25">
      <c r="A78" s="4" t="s">
        <v>6</v>
      </c>
      <c r="B78" s="3">
        <f>E47+M47+Q47+U47+X47+AA47+AC47</f>
        <v>51</v>
      </c>
      <c r="C78" s="16">
        <f t="shared" ref="C78:C82" si="10">B78/301</f>
        <v>0.16943521594684385</v>
      </c>
    </row>
    <row r="79" spans="1:3" s="1" customFormat="1" x14ac:dyDescent="0.25">
      <c r="A79" s="4" t="s">
        <v>9</v>
      </c>
      <c r="B79" s="3">
        <f t="shared" ref="B79:B81" si="11">E48+M48+Q48+U48+X48+AA48+AC48</f>
        <v>66</v>
      </c>
      <c r="C79" s="16">
        <f t="shared" si="10"/>
        <v>0.21926910299003322</v>
      </c>
    </row>
    <row r="80" spans="1:3" s="1" customFormat="1" x14ac:dyDescent="0.25">
      <c r="A80" s="4" t="s">
        <v>7</v>
      </c>
      <c r="B80" s="3">
        <f t="shared" si="11"/>
        <v>63</v>
      </c>
      <c r="C80" s="16">
        <f t="shared" si="10"/>
        <v>0.20930232558139536</v>
      </c>
    </row>
    <row r="81" spans="1:3" s="1" customFormat="1" x14ac:dyDescent="0.25">
      <c r="A81" s="4" t="s">
        <v>8</v>
      </c>
      <c r="B81" s="3">
        <f t="shared" si="11"/>
        <v>94</v>
      </c>
      <c r="C81" s="16">
        <f t="shared" si="10"/>
        <v>0.3122923588039867</v>
      </c>
    </row>
    <row r="82" spans="1:3" x14ac:dyDescent="0.25">
      <c r="A82" s="3" t="s">
        <v>18</v>
      </c>
      <c r="B82" s="3">
        <f>SUM(B77:B81)</f>
        <v>301</v>
      </c>
      <c r="C82" s="16">
        <f t="shared" si="10"/>
        <v>1</v>
      </c>
    </row>
    <row r="84" spans="1:3" x14ac:dyDescent="0.25">
      <c r="A84" s="3"/>
      <c r="B84" s="3" t="s">
        <v>30</v>
      </c>
      <c r="C84" s="15" t="s">
        <v>17</v>
      </c>
    </row>
    <row r="85" spans="1:3" x14ac:dyDescent="0.25">
      <c r="A85" s="4" t="s">
        <v>5</v>
      </c>
      <c r="B85" s="3">
        <f>SUM(B46:AD46)</f>
        <v>96</v>
      </c>
      <c r="C85" s="16">
        <f>B85/1247</f>
        <v>7.6984763432237369E-2</v>
      </c>
    </row>
    <row r="86" spans="1:3" x14ac:dyDescent="0.25">
      <c r="A86" s="4" t="s">
        <v>6</v>
      </c>
      <c r="B86" s="3">
        <f>SUM(B47:AD47)</f>
        <v>169</v>
      </c>
      <c r="C86" s="16">
        <f t="shared" ref="C86:C90" si="12">B86/1247</f>
        <v>0.13552526062550121</v>
      </c>
    </row>
    <row r="87" spans="1:3" x14ac:dyDescent="0.25">
      <c r="A87" s="4" t="s">
        <v>9</v>
      </c>
      <c r="B87" s="3">
        <f t="shared" ref="B87:B89" si="13">SUM(B48:AD48)</f>
        <v>256</v>
      </c>
      <c r="C87" s="16">
        <f t="shared" si="12"/>
        <v>0.20529270248596632</v>
      </c>
    </row>
    <row r="88" spans="1:3" x14ac:dyDescent="0.25">
      <c r="A88" s="4" t="s">
        <v>7</v>
      </c>
      <c r="B88" s="3">
        <f t="shared" si="13"/>
        <v>344</v>
      </c>
      <c r="C88" s="16">
        <f t="shared" si="12"/>
        <v>0.27586206896551724</v>
      </c>
    </row>
    <row r="89" spans="1:3" x14ac:dyDescent="0.25">
      <c r="A89" s="4" t="s">
        <v>8</v>
      </c>
      <c r="B89" s="3">
        <f t="shared" si="13"/>
        <v>382</v>
      </c>
      <c r="C89" s="16">
        <f t="shared" si="12"/>
        <v>0.30633520449077789</v>
      </c>
    </row>
    <row r="90" spans="1:3" x14ac:dyDescent="0.25">
      <c r="A90" s="3" t="s">
        <v>18</v>
      </c>
      <c r="B90" s="3">
        <f>SUM(B85:B89)</f>
        <v>1247</v>
      </c>
      <c r="C90" s="16">
        <f t="shared" si="12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workbookViewId="0">
      <selection activeCell="B2" sqref="B1:AE1048576"/>
    </sheetView>
  </sheetViews>
  <sheetFormatPr baseColWidth="10" defaultRowHeight="15" x14ac:dyDescent="0.25"/>
  <cols>
    <col min="1" max="1" width="12.85546875" style="1" customWidth="1"/>
    <col min="2" max="31" width="5.7109375" style="1" customWidth="1"/>
  </cols>
  <sheetData>
    <row r="1" spans="1:31" x14ac:dyDescent="0.2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1</v>
      </c>
      <c r="C3" s="9">
        <v>4</v>
      </c>
      <c r="D3" s="11">
        <v>4</v>
      </c>
      <c r="E3" s="14">
        <v>1</v>
      </c>
      <c r="F3" s="8">
        <v>2</v>
      </c>
      <c r="G3" s="9">
        <v>4</v>
      </c>
      <c r="H3" s="11">
        <v>1</v>
      </c>
      <c r="I3" s="11">
        <v>4</v>
      </c>
      <c r="J3" s="8">
        <v>4</v>
      </c>
      <c r="K3" s="9">
        <v>3</v>
      </c>
      <c r="L3" s="11">
        <v>1</v>
      </c>
      <c r="M3" s="14">
        <v>4</v>
      </c>
      <c r="N3" s="8">
        <v>1</v>
      </c>
      <c r="O3" s="9">
        <v>4</v>
      </c>
      <c r="P3" s="11">
        <v>4</v>
      </c>
      <c r="Q3" s="14">
        <v>4</v>
      </c>
      <c r="R3" s="8">
        <v>2</v>
      </c>
      <c r="S3" s="9">
        <v>3</v>
      </c>
      <c r="T3" s="11">
        <v>4</v>
      </c>
      <c r="U3" s="14">
        <v>2</v>
      </c>
      <c r="V3" s="8">
        <v>2</v>
      </c>
      <c r="W3" s="11">
        <v>2</v>
      </c>
      <c r="X3" s="14">
        <v>2</v>
      </c>
      <c r="Y3" s="8">
        <v>2</v>
      </c>
      <c r="Z3" s="11">
        <v>2</v>
      </c>
      <c r="AA3" s="14">
        <v>2</v>
      </c>
      <c r="AB3" s="8">
        <v>2</v>
      </c>
      <c r="AC3" s="14">
        <v>4</v>
      </c>
      <c r="AD3" s="8">
        <v>4</v>
      </c>
      <c r="AE3" s="18" t="s">
        <v>21</v>
      </c>
    </row>
    <row r="4" spans="1:31" x14ac:dyDescent="0.25">
      <c r="A4" s="2">
        <v>2</v>
      </c>
      <c r="B4" s="8">
        <v>4</v>
      </c>
      <c r="C4" s="9">
        <v>2</v>
      </c>
      <c r="D4" s="11">
        <v>3</v>
      </c>
      <c r="E4" s="14">
        <v>1</v>
      </c>
      <c r="F4" s="8">
        <v>3</v>
      </c>
      <c r="G4" s="9">
        <v>4</v>
      </c>
      <c r="H4" s="11">
        <v>4</v>
      </c>
      <c r="I4" s="11">
        <v>2</v>
      </c>
      <c r="J4" s="8">
        <v>3</v>
      </c>
      <c r="K4" s="9">
        <v>1</v>
      </c>
      <c r="L4" s="11">
        <v>1</v>
      </c>
      <c r="M4" s="14">
        <v>1</v>
      </c>
      <c r="N4" s="8">
        <v>1</v>
      </c>
      <c r="O4" s="9">
        <v>1</v>
      </c>
      <c r="P4" s="11">
        <v>3</v>
      </c>
      <c r="Q4" s="14">
        <v>5</v>
      </c>
      <c r="R4" s="8">
        <v>3</v>
      </c>
      <c r="S4" s="9">
        <v>1</v>
      </c>
      <c r="T4" s="11">
        <v>4</v>
      </c>
      <c r="U4" s="14">
        <v>5</v>
      </c>
      <c r="V4" s="8">
        <v>1</v>
      </c>
      <c r="W4" s="11">
        <v>2</v>
      </c>
      <c r="X4" s="14">
        <v>1</v>
      </c>
      <c r="Y4" s="8">
        <v>1</v>
      </c>
      <c r="Z4" s="11">
        <v>4</v>
      </c>
      <c r="AA4" s="14">
        <v>5</v>
      </c>
      <c r="AB4" s="8">
        <v>1</v>
      </c>
      <c r="AC4" s="14">
        <v>5</v>
      </c>
      <c r="AD4" s="8">
        <v>5</v>
      </c>
      <c r="AE4" s="18" t="s">
        <v>21</v>
      </c>
    </row>
    <row r="5" spans="1:31" x14ac:dyDescent="0.25">
      <c r="A5" s="2">
        <v>3</v>
      </c>
      <c r="B5" s="8">
        <v>1</v>
      </c>
      <c r="C5" s="9">
        <v>2</v>
      </c>
      <c r="D5" s="11">
        <v>2</v>
      </c>
      <c r="E5" s="14">
        <v>2</v>
      </c>
      <c r="F5" s="8">
        <v>3</v>
      </c>
      <c r="G5" s="9">
        <v>2</v>
      </c>
      <c r="H5" s="11">
        <v>2</v>
      </c>
      <c r="I5" s="11">
        <v>3</v>
      </c>
      <c r="J5" s="8">
        <v>1</v>
      </c>
      <c r="K5" s="9">
        <v>4</v>
      </c>
      <c r="L5" s="11">
        <v>2</v>
      </c>
      <c r="M5" s="14">
        <v>1</v>
      </c>
      <c r="N5" s="8">
        <v>2</v>
      </c>
      <c r="O5" s="9">
        <v>1</v>
      </c>
      <c r="P5" s="11">
        <v>2</v>
      </c>
      <c r="Q5" s="14">
        <v>4</v>
      </c>
      <c r="R5" s="8">
        <v>2</v>
      </c>
      <c r="S5" s="9">
        <v>1</v>
      </c>
      <c r="T5" s="11">
        <v>2</v>
      </c>
      <c r="U5" s="14">
        <v>4</v>
      </c>
      <c r="V5" s="8">
        <v>4</v>
      </c>
      <c r="W5" s="11">
        <v>2</v>
      </c>
      <c r="X5" s="14">
        <v>3</v>
      </c>
      <c r="Y5" s="8">
        <v>2</v>
      </c>
      <c r="Z5" s="11">
        <v>2</v>
      </c>
      <c r="AA5" s="14">
        <v>4</v>
      </c>
      <c r="AB5" s="8">
        <v>2</v>
      </c>
      <c r="AC5" s="14">
        <v>2</v>
      </c>
      <c r="AD5" s="8">
        <v>4</v>
      </c>
      <c r="AE5" s="18" t="s">
        <v>21</v>
      </c>
    </row>
    <row r="6" spans="1:31" x14ac:dyDescent="0.25">
      <c r="A6" s="2">
        <v>4</v>
      </c>
      <c r="B6" s="8">
        <v>4</v>
      </c>
      <c r="C6" s="9">
        <v>3</v>
      </c>
      <c r="D6" s="11">
        <v>4</v>
      </c>
      <c r="E6" s="14">
        <v>2</v>
      </c>
      <c r="F6" s="8">
        <v>4</v>
      </c>
      <c r="G6" s="9">
        <v>2</v>
      </c>
      <c r="H6" s="11">
        <v>2</v>
      </c>
      <c r="I6" s="11">
        <v>3</v>
      </c>
      <c r="J6" s="8">
        <v>4</v>
      </c>
      <c r="K6" s="9">
        <v>4</v>
      </c>
      <c r="L6" s="11">
        <v>4</v>
      </c>
      <c r="M6" s="14">
        <v>3</v>
      </c>
      <c r="N6" s="8">
        <v>1</v>
      </c>
      <c r="O6" s="9">
        <v>2</v>
      </c>
      <c r="P6" s="11">
        <v>4</v>
      </c>
      <c r="Q6" s="14">
        <v>4</v>
      </c>
      <c r="R6" s="8">
        <v>3</v>
      </c>
      <c r="S6" s="9">
        <v>2</v>
      </c>
      <c r="T6" s="11">
        <v>4</v>
      </c>
      <c r="U6" s="14">
        <v>3</v>
      </c>
      <c r="V6" s="8">
        <v>3</v>
      </c>
      <c r="W6" s="11">
        <v>4</v>
      </c>
      <c r="X6" s="14">
        <v>3</v>
      </c>
      <c r="Y6" s="8">
        <v>2</v>
      </c>
      <c r="Z6" s="11">
        <v>4</v>
      </c>
      <c r="AA6" s="14">
        <v>1</v>
      </c>
      <c r="AB6" s="8">
        <v>1</v>
      </c>
      <c r="AC6" s="14">
        <v>2</v>
      </c>
      <c r="AD6" s="8">
        <v>1</v>
      </c>
      <c r="AE6" s="18" t="s">
        <v>21</v>
      </c>
    </row>
    <row r="7" spans="1:31" x14ac:dyDescent="0.25">
      <c r="A7" s="2">
        <v>5</v>
      </c>
      <c r="B7" s="8">
        <v>2</v>
      </c>
      <c r="C7" s="9">
        <v>1</v>
      </c>
      <c r="D7" s="11">
        <v>1</v>
      </c>
      <c r="E7" s="14">
        <v>1</v>
      </c>
      <c r="F7" s="8">
        <v>2</v>
      </c>
      <c r="G7" s="9">
        <v>1</v>
      </c>
      <c r="H7" s="11">
        <v>3</v>
      </c>
      <c r="I7" s="11">
        <v>1</v>
      </c>
      <c r="J7" s="8">
        <v>2</v>
      </c>
      <c r="K7" s="9">
        <v>4</v>
      </c>
      <c r="L7" s="11">
        <v>1</v>
      </c>
      <c r="M7" s="14">
        <v>1</v>
      </c>
      <c r="N7" s="8">
        <v>1</v>
      </c>
      <c r="O7" s="9">
        <v>1</v>
      </c>
      <c r="P7" s="11">
        <v>2</v>
      </c>
      <c r="Q7" s="14">
        <v>1</v>
      </c>
      <c r="R7" s="8">
        <v>1</v>
      </c>
      <c r="S7" s="9">
        <v>1</v>
      </c>
      <c r="T7" s="11">
        <v>1</v>
      </c>
      <c r="U7" s="14">
        <v>1</v>
      </c>
      <c r="V7" s="8">
        <v>2</v>
      </c>
      <c r="W7" s="11">
        <v>1</v>
      </c>
      <c r="X7" s="14">
        <v>1</v>
      </c>
      <c r="Y7" s="8">
        <v>1</v>
      </c>
      <c r="Z7" s="11">
        <v>1</v>
      </c>
      <c r="AA7" s="14">
        <v>2</v>
      </c>
      <c r="AB7" s="8">
        <v>1</v>
      </c>
      <c r="AC7" s="14">
        <v>1</v>
      </c>
      <c r="AD7" s="8">
        <v>3</v>
      </c>
      <c r="AE7" s="18" t="s">
        <v>21</v>
      </c>
    </row>
    <row r="8" spans="1:31" x14ac:dyDescent="0.25">
      <c r="A8" s="2">
        <v>6</v>
      </c>
      <c r="B8" s="8">
        <v>1</v>
      </c>
      <c r="C8" s="9">
        <v>1</v>
      </c>
      <c r="D8" s="11">
        <v>1</v>
      </c>
      <c r="E8" s="14">
        <v>1</v>
      </c>
      <c r="F8" s="8">
        <v>1</v>
      </c>
      <c r="G8" s="9">
        <v>1</v>
      </c>
      <c r="H8" s="11">
        <v>1</v>
      </c>
      <c r="I8" s="11">
        <v>1</v>
      </c>
      <c r="J8" s="8">
        <v>3</v>
      </c>
      <c r="K8" s="9">
        <v>3</v>
      </c>
      <c r="L8" s="11">
        <v>1</v>
      </c>
      <c r="M8" s="14">
        <v>1</v>
      </c>
      <c r="N8" s="8">
        <v>1</v>
      </c>
      <c r="O8" s="9">
        <v>1</v>
      </c>
      <c r="P8" s="11">
        <v>5</v>
      </c>
      <c r="Q8" s="14">
        <v>1</v>
      </c>
      <c r="R8" s="8">
        <v>1</v>
      </c>
      <c r="S8" s="9">
        <v>1</v>
      </c>
      <c r="T8" s="11">
        <v>1</v>
      </c>
      <c r="U8" s="14">
        <v>1</v>
      </c>
      <c r="V8" s="8">
        <v>1</v>
      </c>
      <c r="W8" s="11">
        <v>1</v>
      </c>
      <c r="X8" s="14">
        <v>3</v>
      </c>
      <c r="Y8" s="8">
        <v>1</v>
      </c>
      <c r="Z8" s="11">
        <v>1</v>
      </c>
      <c r="AA8" s="14">
        <v>1</v>
      </c>
      <c r="AB8" s="8">
        <v>1</v>
      </c>
      <c r="AC8" s="14">
        <v>3</v>
      </c>
      <c r="AD8" s="8">
        <v>1</v>
      </c>
      <c r="AE8" s="18" t="s">
        <v>3</v>
      </c>
    </row>
    <row r="9" spans="1:31" x14ac:dyDescent="0.25">
      <c r="A9" s="2">
        <v>7</v>
      </c>
      <c r="B9" s="8">
        <v>3</v>
      </c>
      <c r="C9" s="9">
        <v>5</v>
      </c>
      <c r="D9" s="11">
        <v>3</v>
      </c>
      <c r="E9" s="14">
        <v>1</v>
      </c>
      <c r="F9" s="8">
        <v>5</v>
      </c>
      <c r="G9" s="9">
        <v>3</v>
      </c>
      <c r="H9" s="11">
        <v>3</v>
      </c>
      <c r="I9" s="11">
        <v>4</v>
      </c>
      <c r="J9" s="8">
        <v>3</v>
      </c>
      <c r="K9" s="9">
        <v>2</v>
      </c>
      <c r="L9" s="11">
        <v>4</v>
      </c>
      <c r="M9" s="14">
        <v>2</v>
      </c>
      <c r="N9" s="8">
        <v>1</v>
      </c>
      <c r="O9" s="9">
        <v>3</v>
      </c>
      <c r="P9" s="11">
        <v>5</v>
      </c>
      <c r="Q9" s="14">
        <v>1</v>
      </c>
      <c r="R9" s="8">
        <v>2</v>
      </c>
      <c r="S9" s="9">
        <v>1</v>
      </c>
      <c r="T9" s="11">
        <v>3</v>
      </c>
      <c r="U9" s="14">
        <v>4</v>
      </c>
      <c r="V9" s="8">
        <v>4</v>
      </c>
      <c r="W9" s="11">
        <v>2</v>
      </c>
      <c r="X9" s="14">
        <v>5</v>
      </c>
      <c r="Y9" s="8">
        <v>3</v>
      </c>
      <c r="Z9" s="11">
        <v>4</v>
      </c>
      <c r="AA9" s="14">
        <v>1</v>
      </c>
      <c r="AB9" s="8">
        <v>3</v>
      </c>
      <c r="AC9" s="14">
        <v>4</v>
      </c>
      <c r="AD9" s="8">
        <v>4</v>
      </c>
      <c r="AE9" s="18" t="s">
        <v>3</v>
      </c>
    </row>
    <row r="10" spans="1:31" x14ac:dyDescent="0.25">
      <c r="A10" s="2">
        <v>8</v>
      </c>
      <c r="B10" s="8">
        <v>3</v>
      </c>
      <c r="C10" s="9">
        <v>2</v>
      </c>
      <c r="D10" s="11">
        <v>2</v>
      </c>
      <c r="E10" s="14">
        <v>1</v>
      </c>
      <c r="F10" s="8">
        <v>3</v>
      </c>
      <c r="G10" s="9">
        <v>2</v>
      </c>
      <c r="H10" s="11">
        <v>1</v>
      </c>
      <c r="I10" s="11">
        <v>2</v>
      </c>
      <c r="J10" s="8">
        <v>3</v>
      </c>
      <c r="K10" s="9">
        <v>3</v>
      </c>
      <c r="L10" s="11">
        <v>1</v>
      </c>
      <c r="M10" s="14">
        <v>2</v>
      </c>
      <c r="N10" s="8">
        <v>3</v>
      </c>
      <c r="O10" s="9">
        <v>2</v>
      </c>
      <c r="P10" s="11">
        <v>4</v>
      </c>
      <c r="Q10" s="14">
        <v>2</v>
      </c>
      <c r="R10" s="8">
        <v>4</v>
      </c>
      <c r="S10" s="9">
        <v>3</v>
      </c>
      <c r="T10" s="11">
        <v>3</v>
      </c>
      <c r="U10" s="14">
        <v>4</v>
      </c>
      <c r="V10" s="8">
        <v>2</v>
      </c>
      <c r="W10" s="11">
        <v>2</v>
      </c>
      <c r="X10" s="14">
        <v>3</v>
      </c>
      <c r="Y10" s="8">
        <v>2</v>
      </c>
      <c r="Z10" s="11">
        <v>3</v>
      </c>
      <c r="AA10" s="14">
        <v>5</v>
      </c>
      <c r="AB10" s="8">
        <v>2</v>
      </c>
      <c r="AC10" s="14">
        <v>4</v>
      </c>
      <c r="AD10" s="8">
        <v>4</v>
      </c>
      <c r="AE10" s="18" t="s">
        <v>3</v>
      </c>
    </row>
    <row r="11" spans="1:31" x14ac:dyDescent="0.25">
      <c r="A11" s="2">
        <v>9</v>
      </c>
      <c r="B11" s="8">
        <v>1</v>
      </c>
      <c r="C11" s="9">
        <v>3</v>
      </c>
      <c r="D11" s="11">
        <v>4</v>
      </c>
      <c r="E11" s="14">
        <v>1</v>
      </c>
      <c r="F11" s="8">
        <v>2</v>
      </c>
      <c r="G11" s="9">
        <v>3</v>
      </c>
      <c r="H11" s="11">
        <v>1</v>
      </c>
      <c r="I11" s="11">
        <v>1</v>
      </c>
      <c r="J11" s="8">
        <v>3</v>
      </c>
      <c r="K11" s="9">
        <v>2</v>
      </c>
      <c r="L11" s="11">
        <v>1</v>
      </c>
      <c r="M11" s="14">
        <v>3</v>
      </c>
      <c r="N11" s="8">
        <v>1</v>
      </c>
      <c r="O11" s="9">
        <v>2</v>
      </c>
      <c r="P11" s="11">
        <v>4</v>
      </c>
      <c r="Q11" s="14">
        <v>4</v>
      </c>
      <c r="R11" s="8">
        <v>1</v>
      </c>
      <c r="S11" s="9">
        <v>1</v>
      </c>
      <c r="T11" s="11">
        <v>1</v>
      </c>
      <c r="U11" s="14">
        <v>1</v>
      </c>
      <c r="V11" s="8">
        <v>1</v>
      </c>
      <c r="W11" s="11">
        <v>1</v>
      </c>
      <c r="X11" s="14">
        <v>4</v>
      </c>
      <c r="Y11" s="8">
        <v>1</v>
      </c>
      <c r="Z11" s="11">
        <v>1</v>
      </c>
      <c r="AA11" s="14">
        <v>1</v>
      </c>
      <c r="AB11" s="8">
        <v>1</v>
      </c>
      <c r="AC11" s="14">
        <v>4</v>
      </c>
      <c r="AD11" s="8">
        <v>2</v>
      </c>
      <c r="AE11" s="18" t="s">
        <v>21</v>
      </c>
    </row>
    <row r="12" spans="1:31" x14ac:dyDescent="0.25">
      <c r="A12" s="2">
        <v>10</v>
      </c>
      <c r="B12" s="8">
        <v>3</v>
      </c>
      <c r="C12" s="9">
        <v>2</v>
      </c>
      <c r="D12" s="11">
        <v>4</v>
      </c>
      <c r="E12" s="14">
        <v>1</v>
      </c>
      <c r="F12" s="8">
        <v>2</v>
      </c>
      <c r="G12" s="9">
        <v>3</v>
      </c>
      <c r="H12" s="11">
        <v>3</v>
      </c>
      <c r="I12" s="11">
        <v>2</v>
      </c>
      <c r="J12" s="8">
        <v>4</v>
      </c>
      <c r="K12" s="9">
        <v>5</v>
      </c>
      <c r="L12" s="11">
        <v>3</v>
      </c>
      <c r="M12" s="14">
        <v>3</v>
      </c>
      <c r="N12" s="8">
        <v>4</v>
      </c>
      <c r="O12" s="9">
        <v>3</v>
      </c>
      <c r="P12" s="11">
        <v>3</v>
      </c>
      <c r="Q12" s="14">
        <v>4</v>
      </c>
      <c r="R12" s="8">
        <v>5</v>
      </c>
      <c r="S12" s="9">
        <v>4</v>
      </c>
      <c r="T12" s="11">
        <v>3</v>
      </c>
      <c r="U12" s="14">
        <v>4</v>
      </c>
      <c r="V12" s="8">
        <v>5</v>
      </c>
      <c r="W12" s="11">
        <v>3</v>
      </c>
      <c r="X12" s="14">
        <v>5</v>
      </c>
      <c r="Y12" s="8">
        <v>3</v>
      </c>
      <c r="Z12" s="11">
        <v>3</v>
      </c>
      <c r="AA12" s="14">
        <v>5</v>
      </c>
      <c r="AB12" s="8">
        <v>3</v>
      </c>
      <c r="AC12" s="14">
        <v>2</v>
      </c>
      <c r="AD12" s="8">
        <v>3</v>
      </c>
      <c r="AE12" s="18" t="s">
        <v>21</v>
      </c>
    </row>
    <row r="13" spans="1:31" x14ac:dyDescent="0.25">
      <c r="A13" s="2">
        <v>11</v>
      </c>
      <c r="B13" s="8">
        <v>1</v>
      </c>
      <c r="C13" s="9">
        <v>3</v>
      </c>
      <c r="D13" s="11">
        <v>1</v>
      </c>
      <c r="E13" s="14">
        <v>1</v>
      </c>
      <c r="F13" s="8">
        <v>1</v>
      </c>
      <c r="G13" s="9">
        <v>3</v>
      </c>
      <c r="H13" s="11">
        <v>1</v>
      </c>
      <c r="I13" s="11">
        <v>1</v>
      </c>
      <c r="J13" s="8">
        <v>3</v>
      </c>
      <c r="K13" s="9">
        <v>1</v>
      </c>
      <c r="L13" s="11">
        <v>1</v>
      </c>
      <c r="M13" s="14">
        <v>2</v>
      </c>
      <c r="N13" s="8">
        <v>1</v>
      </c>
      <c r="O13" s="9">
        <v>4</v>
      </c>
      <c r="P13" s="11">
        <v>3</v>
      </c>
      <c r="Q13" s="14">
        <v>3</v>
      </c>
      <c r="R13" s="8">
        <v>1</v>
      </c>
      <c r="S13" s="9">
        <v>1</v>
      </c>
      <c r="T13" s="11">
        <v>3</v>
      </c>
      <c r="U13" s="14">
        <v>3</v>
      </c>
      <c r="V13" s="8">
        <v>1</v>
      </c>
      <c r="W13" s="11">
        <v>1</v>
      </c>
      <c r="X13" s="14">
        <v>1</v>
      </c>
      <c r="Y13" s="8">
        <v>1</v>
      </c>
      <c r="Z13" s="11">
        <v>1</v>
      </c>
      <c r="AA13" s="14">
        <v>2</v>
      </c>
      <c r="AB13" s="8">
        <v>1</v>
      </c>
      <c r="AC13" s="14">
        <v>3</v>
      </c>
      <c r="AD13" s="8">
        <v>1</v>
      </c>
      <c r="AE13" s="18" t="s">
        <v>21</v>
      </c>
    </row>
    <row r="14" spans="1:31" x14ac:dyDescent="0.25">
      <c r="A14" s="2">
        <v>12</v>
      </c>
      <c r="B14" s="8">
        <v>1</v>
      </c>
      <c r="C14" s="9">
        <v>3</v>
      </c>
      <c r="D14" s="11">
        <v>3</v>
      </c>
      <c r="E14" s="14">
        <v>1</v>
      </c>
      <c r="F14" s="8">
        <v>1</v>
      </c>
      <c r="G14" s="9">
        <v>5</v>
      </c>
      <c r="H14" s="11">
        <v>1</v>
      </c>
      <c r="I14" s="11">
        <v>1</v>
      </c>
      <c r="J14" s="8">
        <v>5</v>
      </c>
      <c r="K14" s="9">
        <v>3</v>
      </c>
      <c r="L14" s="11">
        <v>1</v>
      </c>
      <c r="M14" s="14">
        <v>3</v>
      </c>
      <c r="N14" s="8">
        <v>1</v>
      </c>
      <c r="O14" s="9">
        <v>1</v>
      </c>
      <c r="P14" s="11">
        <v>5</v>
      </c>
      <c r="Q14" s="14">
        <v>1</v>
      </c>
      <c r="R14" s="8">
        <v>1</v>
      </c>
      <c r="S14" s="9">
        <v>1</v>
      </c>
      <c r="T14" s="11">
        <v>3</v>
      </c>
      <c r="U14" s="14">
        <v>1</v>
      </c>
      <c r="V14" s="8">
        <v>1</v>
      </c>
      <c r="W14" s="11">
        <v>1</v>
      </c>
      <c r="X14" s="14">
        <v>3</v>
      </c>
      <c r="Y14" s="8">
        <v>1</v>
      </c>
      <c r="Z14" s="11">
        <v>1</v>
      </c>
      <c r="AA14" s="14">
        <v>1</v>
      </c>
      <c r="AB14" s="8">
        <v>1</v>
      </c>
      <c r="AC14" s="14">
        <v>3</v>
      </c>
      <c r="AD14" s="8">
        <v>1</v>
      </c>
      <c r="AE14" s="18" t="s">
        <v>21</v>
      </c>
    </row>
    <row r="15" spans="1:31" x14ac:dyDescent="0.25">
      <c r="A15" s="2">
        <v>13</v>
      </c>
      <c r="B15" s="8">
        <v>3</v>
      </c>
      <c r="C15" s="9">
        <v>3</v>
      </c>
      <c r="D15" s="11">
        <v>3</v>
      </c>
      <c r="E15" s="14">
        <v>2</v>
      </c>
      <c r="F15" s="8">
        <v>1</v>
      </c>
      <c r="G15" s="9">
        <v>1</v>
      </c>
      <c r="H15" s="11">
        <v>1</v>
      </c>
      <c r="I15" s="11">
        <v>2</v>
      </c>
      <c r="J15" s="8">
        <v>2</v>
      </c>
      <c r="K15" s="9">
        <v>3</v>
      </c>
      <c r="L15" s="11">
        <v>2</v>
      </c>
      <c r="M15" s="14">
        <v>2</v>
      </c>
      <c r="N15" s="8">
        <v>1</v>
      </c>
      <c r="O15" s="9">
        <v>1</v>
      </c>
      <c r="P15" s="11">
        <v>3</v>
      </c>
      <c r="Q15" s="14">
        <v>3</v>
      </c>
      <c r="R15" s="8">
        <v>4</v>
      </c>
      <c r="S15" s="9">
        <v>2</v>
      </c>
      <c r="T15" s="11">
        <v>3</v>
      </c>
      <c r="U15" s="14">
        <v>2</v>
      </c>
      <c r="V15" s="8">
        <v>3</v>
      </c>
      <c r="W15" s="11">
        <v>2</v>
      </c>
      <c r="X15" s="14">
        <v>1</v>
      </c>
      <c r="Y15" s="8">
        <v>2</v>
      </c>
      <c r="Z15" s="11">
        <v>3</v>
      </c>
      <c r="AA15" s="14">
        <v>3</v>
      </c>
      <c r="AB15" s="8">
        <v>4</v>
      </c>
      <c r="AC15" s="14">
        <v>2</v>
      </c>
      <c r="AD15" s="8">
        <v>2</v>
      </c>
      <c r="AE15" s="18" t="s">
        <v>21</v>
      </c>
    </row>
    <row r="16" spans="1:31" x14ac:dyDescent="0.25">
      <c r="A16" s="2">
        <v>14</v>
      </c>
      <c r="B16" s="8">
        <v>3</v>
      </c>
      <c r="C16" s="9">
        <v>2</v>
      </c>
      <c r="D16" s="11">
        <v>2</v>
      </c>
      <c r="E16" s="14">
        <v>3</v>
      </c>
      <c r="F16" s="8">
        <v>4</v>
      </c>
      <c r="G16" s="9">
        <v>2</v>
      </c>
      <c r="H16" s="11">
        <v>2</v>
      </c>
      <c r="I16" s="11">
        <v>2</v>
      </c>
      <c r="J16" s="8">
        <v>1</v>
      </c>
      <c r="K16" s="9">
        <v>3</v>
      </c>
      <c r="L16" s="11">
        <v>3</v>
      </c>
      <c r="M16" s="14">
        <v>2</v>
      </c>
      <c r="N16" s="8">
        <v>4</v>
      </c>
      <c r="O16" s="9">
        <v>2</v>
      </c>
      <c r="P16" s="11">
        <v>1</v>
      </c>
      <c r="Q16" s="14">
        <v>2</v>
      </c>
      <c r="R16" s="8">
        <v>2</v>
      </c>
      <c r="S16" s="9">
        <v>2</v>
      </c>
      <c r="T16" s="11">
        <v>4</v>
      </c>
      <c r="U16" s="14">
        <v>2</v>
      </c>
      <c r="V16" s="8">
        <v>2</v>
      </c>
      <c r="W16" s="11">
        <v>2</v>
      </c>
      <c r="X16" s="14">
        <v>4</v>
      </c>
      <c r="Y16" s="8">
        <v>4</v>
      </c>
      <c r="Z16" s="11">
        <v>4</v>
      </c>
      <c r="AA16" s="14">
        <v>3</v>
      </c>
      <c r="AB16" s="8">
        <v>2</v>
      </c>
      <c r="AC16" s="14">
        <v>4</v>
      </c>
      <c r="AD16" s="8">
        <v>4</v>
      </c>
      <c r="AE16" s="18" t="s">
        <v>21</v>
      </c>
    </row>
    <row r="17" spans="1:31" x14ac:dyDescent="0.25">
      <c r="A17" s="2">
        <v>15</v>
      </c>
      <c r="B17" s="8">
        <v>5</v>
      </c>
      <c r="C17" s="9">
        <v>4</v>
      </c>
      <c r="D17" s="11">
        <v>5</v>
      </c>
      <c r="E17" s="14">
        <v>1</v>
      </c>
      <c r="F17" s="8">
        <v>5</v>
      </c>
      <c r="G17" s="9">
        <v>3</v>
      </c>
      <c r="H17" s="11">
        <v>3</v>
      </c>
      <c r="I17" s="11">
        <v>1</v>
      </c>
      <c r="J17" s="8">
        <v>4</v>
      </c>
      <c r="K17" s="9">
        <v>2</v>
      </c>
      <c r="L17" s="11">
        <v>2</v>
      </c>
      <c r="M17" s="14">
        <v>2</v>
      </c>
      <c r="N17" s="8">
        <v>1</v>
      </c>
      <c r="O17" s="9">
        <v>3</v>
      </c>
      <c r="P17" s="11">
        <v>2</v>
      </c>
      <c r="Q17" s="14">
        <v>2</v>
      </c>
      <c r="R17" s="8">
        <v>3</v>
      </c>
      <c r="S17" s="9">
        <v>1</v>
      </c>
      <c r="T17" s="11">
        <v>1</v>
      </c>
      <c r="U17" s="14">
        <v>1</v>
      </c>
      <c r="V17" s="8">
        <v>4</v>
      </c>
      <c r="W17" s="11">
        <v>2</v>
      </c>
      <c r="X17" s="14">
        <v>3</v>
      </c>
      <c r="Y17" s="8">
        <v>2</v>
      </c>
      <c r="Z17" s="11">
        <v>2</v>
      </c>
      <c r="AA17" s="14">
        <v>1</v>
      </c>
      <c r="AB17" s="8">
        <v>1</v>
      </c>
      <c r="AC17" s="14">
        <v>3</v>
      </c>
      <c r="AD17" s="8">
        <v>2</v>
      </c>
      <c r="AE17" s="18" t="s">
        <v>3</v>
      </c>
    </row>
    <row r="18" spans="1:31" x14ac:dyDescent="0.25">
      <c r="A18" s="4" t="s">
        <v>5</v>
      </c>
      <c r="B18" s="8">
        <f t="shared" ref="B18:AD18" si="0">COUNTIF(B3:B17,5)</f>
        <v>1</v>
      </c>
      <c r="C18" s="9">
        <f t="shared" si="0"/>
        <v>1</v>
      </c>
      <c r="D18" s="11">
        <f t="shared" si="0"/>
        <v>1</v>
      </c>
      <c r="E18" s="14">
        <f t="shared" si="0"/>
        <v>0</v>
      </c>
      <c r="F18" s="8">
        <f t="shared" si="0"/>
        <v>2</v>
      </c>
      <c r="G18" s="9">
        <f t="shared" si="0"/>
        <v>1</v>
      </c>
      <c r="H18" s="11">
        <f t="shared" si="0"/>
        <v>0</v>
      </c>
      <c r="I18" s="11">
        <f t="shared" si="0"/>
        <v>0</v>
      </c>
      <c r="J18" s="8">
        <f t="shared" si="0"/>
        <v>1</v>
      </c>
      <c r="K18" s="9">
        <f t="shared" si="0"/>
        <v>1</v>
      </c>
      <c r="L18" s="11">
        <f t="shared" si="0"/>
        <v>0</v>
      </c>
      <c r="M18" s="14">
        <f t="shared" si="0"/>
        <v>0</v>
      </c>
      <c r="N18" s="8">
        <f t="shared" si="0"/>
        <v>0</v>
      </c>
      <c r="O18" s="9">
        <f t="shared" si="0"/>
        <v>0</v>
      </c>
      <c r="P18" s="11">
        <f t="shared" si="0"/>
        <v>3</v>
      </c>
      <c r="Q18" s="14">
        <f t="shared" si="0"/>
        <v>1</v>
      </c>
      <c r="R18" s="8">
        <f t="shared" si="0"/>
        <v>1</v>
      </c>
      <c r="S18" s="9">
        <f t="shared" si="0"/>
        <v>0</v>
      </c>
      <c r="T18" s="11">
        <f t="shared" si="0"/>
        <v>0</v>
      </c>
      <c r="U18" s="14">
        <f t="shared" si="0"/>
        <v>1</v>
      </c>
      <c r="V18" s="8">
        <f t="shared" si="0"/>
        <v>1</v>
      </c>
      <c r="W18" s="11">
        <f t="shared" si="0"/>
        <v>0</v>
      </c>
      <c r="X18" s="14">
        <f t="shared" si="0"/>
        <v>2</v>
      </c>
      <c r="Y18" s="8">
        <f t="shared" si="0"/>
        <v>0</v>
      </c>
      <c r="Z18" s="11">
        <f t="shared" si="0"/>
        <v>0</v>
      </c>
      <c r="AA18" s="14">
        <f t="shared" si="0"/>
        <v>3</v>
      </c>
      <c r="AB18" s="8">
        <f t="shared" si="0"/>
        <v>0</v>
      </c>
      <c r="AC18" s="14">
        <f t="shared" si="0"/>
        <v>1</v>
      </c>
      <c r="AD18" s="8">
        <f t="shared" si="0"/>
        <v>1</v>
      </c>
    </row>
    <row r="19" spans="1:31" x14ac:dyDescent="0.25">
      <c r="A19" s="4" t="s">
        <v>6</v>
      </c>
      <c r="B19" s="8">
        <f t="shared" ref="B19:AD19" si="1">COUNTIF(B3:B17,4)</f>
        <v>2</v>
      </c>
      <c r="C19" s="9">
        <f t="shared" si="1"/>
        <v>2</v>
      </c>
      <c r="D19" s="11">
        <f t="shared" si="1"/>
        <v>4</v>
      </c>
      <c r="E19" s="14">
        <f t="shared" si="1"/>
        <v>0</v>
      </c>
      <c r="F19" s="8">
        <f t="shared" si="1"/>
        <v>2</v>
      </c>
      <c r="G19" s="9">
        <f t="shared" si="1"/>
        <v>2</v>
      </c>
      <c r="H19" s="11">
        <f t="shared" si="1"/>
        <v>1</v>
      </c>
      <c r="I19" s="11">
        <f t="shared" si="1"/>
        <v>2</v>
      </c>
      <c r="J19" s="8">
        <f t="shared" si="1"/>
        <v>4</v>
      </c>
      <c r="K19" s="9">
        <f t="shared" si="1"/>
        <v>3</v>
      </c>
      <c r="L19" s="11">
        <f t="shared" si="1"/>
        <v>2</v>
      </c>
      <c r="M19" s="14">
        <f t="shared" si="1"/>
        <v>1</v>
      </c>
      <c r="N19" s="8">
        <f t="shared" si="1"/>
        <v>2</v>
      </c>
      <c r="O19" s="9">
        <f t="shared" si="1"/>
        <v>2</v>
      </c>
      <c r="P19" s="11">
        <f t="shared" si="1"/>
        <v>4</v>
      </c>
      <c r="Q19" s="14">
        <f t="shared" si="1"/>
        <v>5</v>
      </c>
      <c r="R19" s="8">
        <f t="shared" si="1"/>
        <v>2</v>
      </c>
      <c r="S19" s="9">
        <f t="shared" si="1"/>
        <v>1</v>
      </c>
      <c r="T19" s="11">
        <f t="shared" si="1"/>
        <v>4</v>
      </c>
      <c r="U19" s="14">
        <f t="shared" si="1"/>
        <v>4</v>
      </c>
      <c r="V19" s="8">
        <f t="shared" si="1"/>
        <v>3</v>
      </c>
      <c r="W19" s="11">
        <f t="shared" si="1"/>
        <v>1</v>
      </c>
      <c r="X19" s="14">
        <f t="shared" si="1"/>
        <v>2</v>
      </c>
      <c r="Y19" s="8">
        <f t="shared" si="1"/>
        <v>1</v>
      </c>
      <c r="Z19" s="11">
        <f t="shared" si="1"/>
        <v>4</v>
      </c>
      <c r="AA19" s="14">
        <f t="shared" si="1"/>
        <v>1</v>
      </c>
      <c r="AB19" s="8">
        <f t="shared" si="1"/>
        <v>1</v>
      </c>
      <c r="AC19" s="14">
        <f t="shared" si="1"/>
        <v>5</v>
      </c>
      <c r="AD19" s="8">
        <f t="shared" si="1"/>
        <v>5</v>
      </c>
    </row>
    <row r="20" spans="1:31" x14ac:dyDescent="0.25">
      <c r="A20" s="4" t="s">
        <v>9</v>
      </c>
      <c r="B20" s="8">
        <f t="shared" ref="B20:AD20" si="2">COUNTIF(B3:B17,3)</f>
        <v>5</v>
      </c>
      <c r="C20" s="9">
        <f t="shared" si="2"/>
        <v>5</v>
      </c>
      <c r="D20" s="11">
        <f t="shared" si="2"/>
        <v>4</v>
      </c>
      <c r="E20" s="14">
        <f t="shared" si="2"/>
        <v>1</v>
      </c>
      <c r="F20" s="8">
        <f t="shared" si="2"/>
        <v>3</v>
      </c>
      <c r="G20" s="9">
        <f t="shared" si="2"/>
        <v>5</v>
      </c>
      <c r="H20" s="11">
        <f t="shared" si="2"/>
        <v>4</v>
      </c>
      <c r="I20" s="11">
        <f t="shared" si="2"/>
        <v>2</v>
      </c>
      <c r="J20" s="8">
        <f t="shared" si="2"/>
        <v>6</v>
      </c>
      <c r="K20" s="9">
        <f t="shared" si="2"/>
        <v>6</v>
      </c>
      <c r="L20" s="11">
        <f t="shared" si="2"/>
        <v>2</v>
      </c>
      <c r="M20" s="14">
        <f t="shared" si="2"/>
        <v>4</v>
      </c>
      <c r="N20" s="8">
        <f t="shared" si="2"/>
        <v>1</v>
      </c>
      <c r="O20" s="9">
        <f t="shared" si="2"/>
        <v>3</v>
      </c>
      <c r="P20" s="11">
        <f t="shared" si="2"/>
        <v>4</v>
      </c>
      <c r="Q20" s="14">
        <f t="shared" si="2"/>
        <v>2</v>
      </c>
      <c r="R20" s="8">
        <f t="shared" si="2"/>
        <v>3</v>
      </c>
      <c r="S20" s="9">
        <f t="shared" si="2"/>
        <v>2</v>
      </c>
      <c r="T20" s="11">
        <f t="shared" si="2"/>
        <v>6</v>
      </c>
      <c r="U20" s="14">
        <f t="shared" si="2"/>
        <v>2</v>
      </c>
      <c r="V20" s="8">
        <f t="shared" si="2"/>
        <v>2</v>
      </c>
      <c r="W20" s="11">
        <f t="shared" si="2"/>
        <v>1</v>
      </c>
      <c r="X20" s="14">
        <f t="shared" si="2"/>
        <v>6</v>
      </c>
      <c r="Y20" s="8">
        <f t="shared" si="2"/>
        <v>2</v>
      </c>
      <c r="Z20" s="11">
        <f t="shared" si="2"/>
        <v>3</v>
      </c>
      <c r="AA20" s="14">
        <f t="shared" si="2"/>
        <v>2</v>
      </c>
      <c r="AB20" s="8">
        <f t="shared" si="2"/>
        <v>2</v>
      </c>
      <c r="AC20" s="14">
        <f t="shared" si="2"/>
        <v>4</v>
      </c>
      <c r="AD20" s="8">
        <f t="shared" si="2"/>
        <v>2</v>
      </c>
    </row>
    <row r="21" spans="1:31" x14ac:dyDescent="0.25">
      <c r="A21" s="4" t="s">
        <v>7</v>
      </c>
      <c r="B21" s="8">
        <f t="shared" ref="B21:AD21" si="3">COUNTIF(B3:B17,2)</f>
        <v>1</v>
      </c>
      <c r="C21" s="9">
        <f t="shared" si="3"/>
        <v>5</v>
      </c>
      <c r="D21" s="11">
        <f t="shared" si="3"/>
        <v>3</v>
      </c>
      <c r="E21" s="14">
        <f t="shared" si="3"/>
        <v>3</v>
      </c>
      <c r="F21" s="8">
        <f t="shared" si="3"/>
        <v>4</v>
      </c>
      <c r="G21" s="9">
        <f t="shared" si="3"/>
        <v>4</v>
      </c>
      <c r="H21" s="11">
        <f t="shared" si="3"/>
        <v>3</v>
      </c>
      <c r="I21" s="11">
        <f t="shared" si="3"/>
        <v>5</v>
      </c>
      <c r="J21" s="8">
        <f t="shared" si="3"/>
        <v>2</v>
      </c>
      <c r="K21" s="9">
        <f t="shared" si="3"/>
        <v>3</v>
      </c>
      <c r="L21" s="11">
        <f t="shared" si="3"/>
        <v>3</v>
      </c>
      <c r="M21" s="14">
        <f t="shared" si="3"/>
        <v>6</v>
      </c>
      <c r="N21" s="8">
        <f t="shared" si="3"/>
        <v>1</v>
      </c>
      <c r="O21" s="9">
        <f t="shared" si="3"/>
        <v>4</v>
      </c>
      <c r="P21" s="11">
        <f t="shared" si="3"/>
        <v>3</v>
      </c>
      <c r="Q21" s="14">
        <f t="shared" si="3"/>
        <v>3</v>
      </c>
      <c r="R21" s="8">
        <f t="shared" si="3"/>
        <v>4</v>
      </c>
      <c r="S21" s="9">
        <f t="shared" si="3"/>
        <v>3</v>
      </c>
      <c r="T21" s="11">
        <f t="shared" si="3"/>
        <v>1</v>
      </c>
      <c r="U21" s="14">
        <f t="shared" si="3"/>
        <v>3</v>
      </c>
      <c r="V21" s="8">
        <f t="shared" si="3"/>
        <v>4</v>
      </c>
      <c r="W21" s="11">
        <f t="shared" si="3"/>
        <v>8</v>
      </c>
      <c r="X21" s="14">
        <f t="shared" si="3"/>
        <v>1</v>
      </c>
      <c r="Y21" s="8">
        <f t="shared" si="3"/>
        <v>6</v>
      </c>
      <c r="Z21" s="11">
        <f t="shared" si="3"/>
        <v>3</v>
      </c>
      <c r="AA21" s="14">
        <f t="shared" si="3"/>
        <v>3</v>
      </c>
      <c r="AB21" s="8">
        <f t="shared" si="3"/>
        <v>4</v>
      </c>
      <c r="AC21" s="14">
        <f t="shared" si="3"/>
        <v>4</v>
      </c>
      <c r="AD21" s="8">
        <f t="shared" si="3"/>
        <v>3</v>
      </c>
    </row>
    <row r="22" spans="1:31" x14ac:dyDescent="0.25">
      <c r="A22" s="4" t="s">
        <v>8</v>
      </c>
      <c r="B22" s="8">
        <f t="shared" ref="B22:AD22" si="4">COUNTIF(B3:B17,1)</f>
        <v>6</v>
      </c>
      <c r="C22" s="9">
        <f t="shared" si="4"/>
        <v>2</v>
      </c>
      <c r="D22" s="11">
        <f t="shared" si="4"/>
        <v>3</v>
      </c>
      <c r="E22" s="14">
        <f t="shared" si="4"/>
        <v>11</v>
      </c>
      <c r="F22" s="8">
        <f t="shared" si="4"/>
        <v>4</v>
      </c>
      <c r="G22" s="9">
        <f t="shared" si="4"/>
        <v>3</v>
      </c>
      <c r="H22" s="11">
        <f t="shared" si="4"/>
        <v>7</v>
      </c>
      <c r="I22" s="11">
        <f t="shared" si="4"/>
        <v>6</v>
      </c>
      <c r="J22" s="8">
        <f t="shared" si="4"/>
        <v>2</v>
      </c>
      <c r="K22" s="9">
        <f t="shared" si="4"/>
        <v>2</v>
      </c>
      <c r="L22" s="11">
        <f t="shared" si="4"/>
        <v>8</v>
      </c>
      <c r="M22" s="14">
        <f t="shared" si="4"/>
        <v>4</v>
      </c>
      <c r="N22" s="8">
        <f t="shared" si="4"/>
        <v>11</v>
      </c>
      <c r="O22" s="9">
        <f t="shared" si="4"/>
        <v>6</v>
      </c>
      <c r="P22" s="11">
        <f t="shared" si="4"/>
        <v>1</v>
      </c>
      <c r="Q22" s="14">
        <f t="shared" si="4"/>
        <v>4</v>
      </c>
      <c r="R22" s="8">
        <f t="shared" si="4"/>
        <v>5</v>
      </c>
      <c r="S22" s="9">
        <f t="shared" si="4"/>
        <v>9</v>
      </c>
      <c r="T22" s="11">
        <f t="shared" si="4"/>
        <v>4</v>
      </c>
      <c r="U22" s="14">
        <f t="shared" si="4"/>
        <v>5</v>
      </c>
      <c r="V22" s="8">
        <f t="shared" si="4"/>
        <v>5</v>
      </c>
      <c r="W22" s="11">
        <f t="shared" si="4"/>
        <v>5</v>
      </c>
      <c r="X22" s="14">
        <f t="shared" si="4"/>
        <v>4</v>
      </c>
      <c r="Y22" s="8">
        <f t="shared" si="4"/>
        <v>6</v>
      </c>
      <c r="Z22" s="11">
        <f t="shared" si="4"/>
        <v>5</v>
      </c>
      <c r="AA22" s="14">
        <f t="shared" si="4"/>
        <v>6</v>
      </c>
      <c r="AB22" s="8">
        <f t="shared" si="4"/>
        <v>8</v>
      </c>
      <c r="AC22" s="14">
        <f t="shared" si="4"/>
        <v>1</v>
      </c>
      <c r="AD22" s="8">
        <f t="shared" si="4"/>
        <v>4</v>
      </c>
    </row>
    <row r="23" spans="1:3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1" x14ac:dyDescent="0.25">
      <c r="A24" s="3"/>
      <c r="B24" s="3" t="s">
        <v>0</v>
      </c>
      <c r="C24" s="15" t="s">
        <v>17</v>
      </c>
      <c r="AC24"/>
      <c r="AD24"/>
    </row>
    <row r="25" spans="1:31" x14ac:dyDescent="0.25">
      <c r="A25" s="4" t="s">
        <v>5</v>
      </c>
      <c r="B25" s="3">
        <f>B18+F18+J18+N18+R18+V18+Y18+AB18+AD18</f>
        <v>7</v>
      </c>
      <c r="C25" s="16">
        <f>B25/135</f>
        <v>5.185185185185185E-2</v>
      </c>
      <c r="AC25"/>
      <c r="AD25"/>
    </row>
    <row r="26" spans="1:31" x14ac:dyDescent="0.25">
      <c r="A26" s="4" t="s">
        <v>6</v>
      </c>
      <c r="B26" s="3">
        <f>B19+F19+J19+N19+R19+V19+Y19+AD19+AB19</f>
        <v>22</v>
      </c>
      <c r="C26" s="16">
        <f t="shared" ref="C26:C30" si="5">B26/135</f>
        <v>0.16296296296296298</v>
      </c>
      <c r="AC26"/>
      <c r="AD26"/>
    </row>
    <row r="27" spans="1:31" x14ac:dyDescent="0.25">
      <c r="A27" s="4" t="s">
        <v>9</v>
      </c>
      <c r="B27" s="3">
        <f>B20+F20+J20+N20+R20+V20+Y20+AB20+AD20</f>
        <v>26</v>
      </c>
      <c r="C27" s="16">
        <f t="shared" si="5"/>
        <v>0.19259259259259259</v>
      </c>
      <c r="AC27"/>
      <c r="AD27"/>
    </row>
    <row r="28" spans="1:31" x14ac:dyDescent="0.25">
      <c r="A28" s="4" t="s">
        <v>7</v>
      </c>
      <c r="B28" s="3">
        <f>B21+F21+J21+N21+R21+V21+Y21+AD21+AB21</f>
        <v>29</v>
      </c>
      <c r="C28" s="16">
        <f t="shared" si="5"/>
        <v>0.21481481481481482</v>
      </c>
      <c r="AC28"/>
      <c r="AD28"/>
    </row>
    <row r="29" spans="1:31" x14ac:dyDescent="0.25">
      <c r="A29" s="4" t="s">
        <v>8</v>
      </c>
      <c r="B29" s="3">
        <f>B22+F22+J22+N22+R22+V22+Y22+AB22+AD22</f>
        <v>51</v>
      </c>
      <c r="C29" s="16">
        <f t="shared" si="5"/>
        <v>0.37777777777777777</v>
      </c>
      <c r="AC29"/>
      <c r="AD29"/>
    </row>
    <row r="30" spans="1:31" x14ac:dyDescent="0.25">
      <c r="A30" s="3" t="s">
        <v>18</v>
      </c>
      <c r="B30" s="3">
        <f>SUM(B25:B29)</f>
        <v>135</v>
      </c>
      <c r="C30" s="16">
        <f t="shared" si="5"/>
        <v>1</v>
      </c>
    </row>
    <row r="32" spans="1:31" x14ac:dyDescent="0.25">
      <c r="A32" s="3"/>
      <c r="B32" s="3" t="s">
        <v>1</v>
      </c>
      <c r="C32" s="15" t="s">
        <v>17</v>
      </c>
    </row>
    <row r="33" spans="1:3" x14ac:dyDescent="0.25">
      <c r="A33" s="4" t="s">
        <v>5</v>
      </c>
      <c r="B33" s="3">
        <f>C18+G18+K18+O18+S18</f>
        <v>3</v>
      </c>
      <c r="C33" s="16">
        <f>B33/75</f>
        <v>0.04</v>
      </c>
    </row>
    <row r="34" spans="1:3" x14ac:dyDescent="0.25">
      <c r="A34" s="4" t="s">
        <v>6</v>
      </c>
      <c r="B34" s="3">
        <f>C19+G19+K19+O19+S19</f>
        <v>10</v>
      </c>
      <c r="C34" s="16">
        <f t="shared" ref="C34:C38" si="6">B34/75</f>
        <v>0.13333333333333333</v>
      </c>
    </row>
    <row r="35" spans="1:3" x14ac:dyDescent="0.25">
      <c r="A35" s="4" t="s">
        <v>9</v>
      </c>
      <c r="B35" s="3">
        <f t="shared" ref="B35:B37" si="7">C20+G20+K20+O20+S20</f>
        <v>21</v>
      </c>
      <c r="C35" s="16">
        <f t="shared" si="6"/>
        <v>0.28000000000000003</v>
      </c>
    </row>
    <row r="36" spans="1:3" x14ac:dyDescent="0.25">
      <c r="A36" s="4" t="s">
        <v>7</v>
      </c>
      <c r="B36" s="3">
        <f t="shared" si="7"/>
        <v>19</v>
      </c>
      <c r="C36" s="16">
        <f t="shared" si="6"/>
        <v>0.25333333333333335</v>
      </c>
    </row>
    <row r="37" spans="1:3" x14ac:dyDescent="0.25">
      <c r="A37" s="4" t="s">
        <v>8</v>
      </c>
      <c r="B37" s="3">
        <f t="shared" si="7"/>
        <v>22</v>
      </c>
      <c r="C37" s="16">
        <f t="shared" si="6"/>
        <v>0.29333333333333333</v>
      </c>
    </row>
    <row r="38" spans="1:3" x14ac:dyDescent="0.25">
      <c r="A38" s="3" t="s">
        <v>18</v>
      </c>
      <c r="B38" s="3">
        <f>SUM(B33:B37)</f>
        <v>75</v>
      </c>
      <c r="C38" s="16">
        <f t="shared" si="6"/>
        <v>1</v>
      </c>
    </row>
    <row r="40" spans="1:3" x14ac:dyDescent="0.25">
      <c r="A40" s="3"/>
      <c r="B40" s="3" t="s">
        <v>2</v>
      </c>
      <c r="C40" s="15" t="s">
        <v>17</v>
      </c>
    </row>
    <row r="41" spans="1:3" x14ac:dyDescent="0.25">
      <c r="A41" s="4" t="s">
        <v>5</v>
      </c>
      <c r="B41" s="3">
        <f>D18+H18+I18+L18+P18+T18+W18+Z18</f>
        <v>4</v>
      </c>
      <c r="C41" s="16">
        <f>B41/120</f>
        <v>3.3333333333333333E-2</v>
      </c>
    </row>
    <row r="42" spans="1:3" x14ac:dyDescent="0.25">
      <c r="A42" s="4" t="s">
        <v>6</v>
      </c>
      <c r="B42" s="3">
        <f>D19+H19+I19+L19+P19+T19+W19+Z19</f>
        <v>22</v>
      </c>
      <c r="C42" s="16">
        <f t="shared" ref="C42:C46" si="8">B42/120</f>
        <v>0.18333333333333332</v>
      </c>
    </row>
    <row r="43" spans="1:3" x14ac:dyDescent="0.25">
      <c r="A43" s="4" t="s">
        <v>9</v>
      </c>
      <c r="B43" s="3">
        <f t="shared" ref="B43:B45" si="9">D20+H20+I20+L20+P20+T20+W20+Z20</f>
        <v>26</v>
      </c>
      <c r="C43" s="16">
        <f t="shared" si="8"/>
        <v>0.21666666666666667</v>
      </c>
    </row>
    <row r="44" spans="1:3" x14ac:dyDescent="0.25">
      <c r="A44" s="4" t="s">
        <v>7</v>
      </c>
      <c r="B44" s="3">
        <f t="shared" si="9"/>
        <v>29</v>
      </c>
      <c r="C44" s="16">
        <f t="shared" si="8"/>
        <v>0.24166666666666667</v>
      </c>
    </row>
    <row r="45" spans="1:3" x14ac:dyDescent="0.25">
      <c r="A45" s="4" t="s">
        <v>8</v>
      </c>
      <c r="B45" s="3">
        <f t="shared" si="9"/>
        <v>39</v>
      </c>
      <c r="C45" s="16">
        <f t="shared" si="8"/>
        <v>0.32500000000000001</v>
      </c>
    </row>
    <row r="46" spans="1:3" x14ac:dyDescent="0.25">
      <c r="A46" s="3" t="s">
        <v>18</v>
      </c>
      <c r="B46" s="3">
        <f>SUM(B41:B45)</f>
        <v>120</v>
      </c>
      <c r="C46" s="16">
        <f t="shared" si="8"/>
        <v>1</v>
      </c>
    </row>
    <row r="48" spans="1:3" x14ac:dyDescent="0.25">
      <c r="A48" s="3"/>
      <c r="B48" s="3" t="s">
        <v>3</v>
      </c>
      <c r="C48" s="15" t="s">
        <v>17</v>
      </c>
    </row>
    <row r="49" spans="1:3" x14ac:dyDescent="0.25">
      <c r="A49" s="4" t="s">
        <v>5</v>
      </c>
      <c r="B49" s="3">
        <f>E18+M18+Q18+U18+X18+AA18+AC18</f>
        <v>8</v>
      </c>
      <c r="C49" s="16">
        <f>B49/105</f>
        <v>7.6190476190476197E-2</v>
      </c>
    </row>
    <row r="50" spans="1:3" x14ac:dyDescent="0.25">
      <c r="A50" s="4" t="s">
        <v>6</v>
      </c>
      <c r="B50" s="3">
        <f>E19+M19+Q19+U19+X19+AA19+AC19</f>
        <v>18</v>
      </c>
      <c r="C50" s="16">
        <f t="shared" ref="C50:C54" si="10">B50/105</f>
        <v>0.17142857142857143</v>
      </c>
    </row>
    <row r="51" spans="1:3" x14ac:dyDescent="0.25">
      <c r="A51" s="4" t="s">
        <v>9</v>
      </c>
      <c r="B51" s="3">
        <f t="shared" ref="B51:B53" si="11">E20+M20+Q20+U20+X20+AA20+AC20</f>
        <v>21</v>
      </c>
      <c r="C51" s="16">
        <f t="shared" si="10"/>
        <v>0.2</v>
      </c>
    </row>
    <row r="52" spans="1:3" x14ac:dyDescent="0.25">
      <c r="A52" s="4" t="s">
        <v>7</v>
      </c>
      <c r="B52" s="3">
        <f t="shared" si="11"/>
        <v>23</v>
      </c>
      <c r="C52" s="16">
        <f t="shared" si="10"/>
        <v>0.21904761904761905</v>
      </c>
    </row>
    <row r="53" spans="1:3" x14ac:dyDescent="0.25">
      <c r="A53" s="4" t="s">
        <v>8</v>
      </c>
      <c r="B53" s="3">
        <f t="shared" si="11"/>
        <v>35</v>
      </c>
      <c r="C53" s="16">
        <f t="shared" si="10"/>
        <v>0.33333333333333331</v>
      </c>
    </row>
    <row r="54" spans="1:3" x14ac:dyDescent="0.25">
      <c r="A54" s="3" t="s">
        <v>18</v>
      </c>
      <c r="B54" s="3">
        <f>SUM(B49:B53)</f>
        <v>105</v>
      </c>
      <c r="C54" s="16">
        <f t="shared" si="10"/>
        <v>1</v>
      </c>
    </row>
  </sheetData>
  <mergeCells count="1">
    <mergeCell ref="A1:AE1"/>
  </mergeCells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AF14" sqref="AF14"/>
    </sheetView>
  </sheetViews>
  <sheetFormatPr baseColWidth="10" defaultRowHeight="15" x14ac:dyDescent="0.25"/>
  <cols>
    <col min="1" max="1" width="13" customWidth="1"/>
    <col min="2" max="30" width="5.7109375" customWidth="1"/>
    <col min="31" max="31" width="5.7109375" style="1" customWidth="1"/>
  </cols>
  <sheetData>
    <row r="1" spans="1:31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18" t="s">
        <v>20</v>
      </c>
    </row>
    <row r="3" spans="1:31" x14ac:dyDescent="0.25">
      <c r="A3" s="2">
        <v>1</v>
      </c>
      <c r="B3" s="8">
        <v>1</v>
      </c>
      <c r="C3" s="9">
        <v>3</v>
      </c>
      <c r="D3" s="11">
        <v>5</v>
      </c>
      <c r="E3" s="14">
        <v>2</v>
      </c>
      <c r="F3" s="8">
        <v>1</v>
      </c>
      <c r="G3" s="9">
        <v>3</v>
      </c>
      <c r="H3" s="11">
        <v>1</v>
      </c>
      <c r="I3" s="11">
        <v>2</v>
      </c>
      <c r="J3" s="8">
        <v>1</v>
      </c>
      <c r="K3" s="9">
        <v>3</v>
      </c>
      <c r="L3" s="11">
        <v>1</v>
      </c>
      <c r="M3" s="14">
        <v>1</v>
      </c>
      <c r="N3" s="8">
        <v>3</v>
      </c>
      <c r="O3" s="9">
        <v>5</v>
      </c>
      <c r="P3" s="11">
        <v>5</v>
      </c>
      <c r="Q3" s="14">
        <v>4</v>
      </c>
      <c r="R3" s="8">
        <v>1</v>
      </c>
      <c r="S3" s="9">
        <v>1</v>
      </c>
      <c r="T3" s="11">
        <v>1</v>
      </c>
      <c r="U3" s="14">
        <v>1</v>
      </c>
      <c r="V3" s="8">
        <v>1</v>
      </c>
      <c r="W3" s="11">
        <v>1</v>
      </c>
      <c r="X3" s="14">
        <v>3</v>
      </c>
      <c r="Y3" s="8">
        <v>1</v>
      </c>
      <c r="Z3" s="11">
        <v>1</v>
      </c>
      <c r="AA3" s="14">
        <v>1</v>
      </c>
      <c r="AB3" s="8">
        <v>1</v>
      </c>
      <c r="AC3" s="14">
        <v>5</v>
      </c>
      <c r="AD3" s="8">
        <v>1</v>
      </c>
      <c r="AE3" s="18" t="s">
        <v>21</v>
      </c>
    </row>
    <row r="4" spans="1:31" x14ac:dyDescent="0.25">
      <c r="A4" s="2">
        <v>2</v>
      </c>
      <c r="B4" s="8">
        <v>1</v>
      </c>
      <c r="C4" s="9">
        <v>5</v>
      </c>
      <c r="D4" s="11">
        <v>2</v>
      </c>
      <c r="E4" s="14">
        <v>2</v>
      </c>
      <c r="F4" s="8">
        <v>1</v>
      </c>
      <c r="G4" s="9">
        <v>3</v>
      </c>
      <c r="H4" s="11">
        <v>2</v>
      </c>
      <c r="I4" s="11">
        <v>2</v>
      </c>
      <c r="J4" s="8">
        <v>1</v>
      </c>
      <c r="K4" s="9">
        <v>2</v>
      </c>
      <c r="L4" s="11">
        <v>2</v>
      </c>
      <c r="M4" s="14">
        <v>1</v>
      </c>
      <c r="N4" s="8">
        <v>1</v>
      </c>
      <c r="O4" s="9">
        <v>1</v>
      </c>
      <c r="P4" s="11">
        <v>5</v>
      </c>
      <c r="Q4" s="14">
        <v>3</v>
      </c>
      <c r="R4" s="8">
        <v>3</v>
      </c>
      <c r="S4" s="9">
        <v>2</v>
      </c>
      <c r="T4" s="11">
        <v>2</v>
      </c>
      <c r="U4" s="14">
        <v>1</v>
      </c>
      <c r="V4" s="8">
        <v>1</v>
      </c>
      <c r="W4" s="11">
        <v>1</v>
      </c>
      <c r="X4" s="14">
        <v>5</v>
      </c>
      <c r="Y4" s="8">
        <v>1</v>
      </c>
      <c r="Z4" s="11">
        <v>4</v>
      </c>
      <c r="AA4" s="14">
        <v>1</v>
      </c>
      <c r="AB4" s="8">
        <v>1</v>
      </c>
      <c r="AC4" s="14">
        <v>3</v>
      </c>
      <c r="AD4" s="8">
        <v>1</v>
      </c>
      <c r="AE4" s="18" t="s">
        <v>21</v>
      </c>
    </row>
    <row r="5" spans="1:31" x14ac:dyDescent="0.25">
      <c r="A5" s="2">
        <v>3</v>
      </c>
      <c r="B5" s="8">
        <v>1</v>
      </c>
      <c r="C5" s="9">
        <v>5</v>
      </c>
      <c r="D5" s="11">
        <v>2</v>
      </c>
      <c r="E5" s="14">
        <v>4</v>
      </c>
      <c r="F5" s="8">
        <v>4</v>
      </c>
      <c r="G5" s="9">
        <v>5</v>
      </c>
      <c r="H5" s="11">
        <v>2</v>
      </c>
      <c r="I5" s="11">
        <v>2</v>
      </c>
      <c r="J5" s="8">
        <v>5</v>
      </c>
      <c r="K5" s="9">
        <v>1</v>
      </c>
      <c r="L5" s="11">
        <v>3</v>
      </c>
      <c r="M5" s="14">
        <v>3</v>
      </c>
      <c r="N5" s="8">
        <v>2</v>
      </c>
      <c r="O5" s="9">
        <v>1</v>
      </c>
      <c r="P5" s="11">
        <v>4</v>
      </c>
      <c r="Q5" s="14">
        <v>2</v>
      </c>
      <c r="R5" s="8">
        <v>2</v>
      </c>
      <c r="S5" s="9">
        <v>2</v>
      </c>
      <c r="T5" s="11">
        <v>1</v>
      </c>
      <c r="U5" s="14">
        <v>5</v>
      </c>
      <c r="V5" s="8">
        <v>1</v>
      </c>
      <c r="W5" s="11">
        <v>2</v>
      </c>
      <c r="X5" s="14">
        <v>1</v>
      </c>
      <c r="Y5" s="8">
        <v>5</v>
      </c>
      <c r="Z5" s="11">
        <v>2</v>
      </c>
      <c r="AA5" s="14">
        <v>5</v>
      </c>
      <c r="AB5" s="8">
        <v>1</v>
      </c>
      <c r="AC5" s="14">
        <v>5</v>
      </c>
      <c r="AD5" s="8">
        <v>2</v>
      </c>
      <c r="AE5" s="18" t="s">
        <v>3</v>
      </c>
    </row>
    <row r="6" spans="1:31" x14ac:dyDescent="0.25">
      <c r="A6" s="2">
        <v>4</v>
      </c>
      <c r="B6" s="8">
        <v>1</v>
      </c>
      <c r="C6" s="9">
        <v>2</v>
      </c>
      <c r="D6" s="11">
        <v>3</v>
      </c>
      <c r="E6" s="14">
        <v>1</v>
      </c>
      <c r="F6" s="8">
        <v>1</v>
      </c>
      <c r="G6" s="9">
        <v>2</v>
      </c>
      <c r="H6" s="11">
        <v>1</v>
      </c>
      <c r="I6" s="11">
        <v>2</v>
      </c>
      <c r="J6" s="8">
        <v>1</v>
      </c>
      <c r="K6" s="9">
        <v>1</v>
      </c>
      <c r="L6" s="11">
        <v>1</v>
      </c>
      <c r="M6" s="14">
        <v>3</v>
      </c>
      <c r="N6" s="8">
        <v>2</v>
      </c>
      <c r="O6" s="9">
        <v>1</v>
      </c>
      <c r="P6" s="11">
        <v>1</v>
      </c>
      <c r="Q6" s="14">
        <v>2</v>
      </c>
      <c r="R6" s="8">
        <v>1</v>
      </c>
      <c r="S6" s="9">
        <v>2</v>
      </c>
      <c r="T6" s="11">
        <v>2</v>
      </c>
      <c r="U6" s="14">
        <v>2</v>
      </c>
      <c r="V6" s="8">
        <v>2</v>
      </c>
      <c r="W6" s="11">
        <v>1</v>
      </c>
      <c r="X6" s="14">
        <v>3</v>
      </c>
      <c r="Y6" s="8">
        <v>2</v>
      </c>
      <c r="Z6" s="11">
        <v>4</v>
      </c>
      <c r="AA6" s="14">
        <v>1</v>
      </c>
      <c r="AB6" s="8">
        <v>2</v>
      </c>
      <c r="AC6" s="14">
        <v>3</v>
      </c>
      <c r="AD6" s="8">
        <v>2</v>
      </c>
      <c r="AE6" s="19" t="s">
        <v>3</v>
      </c>
    </row>
    <row r="7" spans="1:31" x14ac:dyDescent="0.25">
      <c r="A7" s="2">
        <v>5</v>
      </c>
      <c r="B7" s="8"/>
      <c r="C7" s="9"/>
      <c r="D7" s="11"/>
      <c r="E7" s="14"/>
      <c r="F7" s="8"/>
      <c r="G7" s="9"/>
      <c r="H7" s="11"/>
      <c r="I7" s="11"/>
      <c r="J7" s="8"/>
      <c r="K7" s="9"/>
      <c r="L7" s="11"/>
      <c r="M7" s="14"/>
      <c r="N7" s="8"/>
      <c r="O7" s="9"/>
      <c r="P7" s="11"/>
      <c r="Q7" s="14"/>
      <c r="R7" s="8"/>
      <c r="S7" s="9"/>
      <c r="T7" s="11"/>
      <c r="U7" s="14"/>
      <c r="V7" s="8"/>
      <c r="W7" s="11"/>
      <c r="X7" s="14"/>
      <c r="Y7" s="8"/>
      <c r="Z7" s="11"/>
      <c r="AA7" s="14"/>
      <c r="AB7" s="8"/>
      <c r="AC7" s="14"/>
      <c r="AD7" s="8"/>
      <c r="AE7" s="23"/>
    </row>
    <row r="8" spans="1:31" x14ac:dyDescent="0.25">
      <c r="A8" s="2">
        <v>6</v>
      </c>
      <c r="B8" s="8"/>
      <c r="C8" s="9"/>
      <c r="D8" s="11"/>
      <c r="E8" s="14"/>
      <c r="F8" s="8"/>
      <c r="G8" s="9"/>
      <c r="H8" s="11"/>
      <c r="I8" s="11"/>
      <c r="J8" s="8"/>
      <c r="K8" s="9"/>
      <c r="L8" s="11"/>
      <c r="M8" s="14"/>
      <c r="N8" s="8"/>
      <c r="O8" s="9"/>
      <c r="P8" s="11"/>
      <c r="Q8" s="14"/>
      <c r="R8" s="8"/>
      <c r="S8" s="9"/>
      <c r="T8" s="11"/>
      <c r="U8" s="14"/>
      <c r="V8" s="8"/>
      <c r="W8" s="11"/>
      <c r="X8" s="14"/>
      <c r="Y8" s="8"/>
      <c r="Z8" s="11"/>
      <c r="AA8" s="14"/>
      <c r="AB8" s="8"/>
      <c r="AC8" s="14"/>
      <c r="AD8" s="8"/>
      <c r="AE8" s="20"/>
    </row>
    <row r="9" spans="1:31" x14ac:dyDescent="0.25">
      <c r="A9" s="2">
        <v>7</v>
      </c>
      <c r="B9" s="8"/>
      <c r="C9" s="9"/>
      <c r="D9" s="11"/>
      <c r="E9" s="14"/>
      <c r="F9" s="8"/>
      <c r="G9" s="9"/>
      <c r="H9" s="11"/>
      <c r="I9" s="11"/>
      <c r="J9" s="8"/>
      <c r="K9" s="9"/>
      <c r="L9" s="11"/>
      <c r="M9" s="14"/>
      <c r="N9" s="8"/>
      <c r="O9" s="9"/>
      <c r="P9" s="11"/>
      <c r="Q9" s="14"/>
      <c r="R9" s="8"/>
      <c r="S9" s="9"/>
      <c r="T9" s="11"/>
      <c r="U9" s="14"/>
      <c r="V9" s="8"/>
      <c r="W9" s="11"/>
      <c r="X9" s="14"/>
      <c r="Y9" s="8"/>
      <c r="Z9" s="11"/>
      <c r="AA9" s="14"/>
      <c r="AB9" s="8"/>
      <c r="AC9" s="14"/>
      <c r="AD9" s="8"/>
      <c r="AE9" s="20"/>
    </row>
    <row r="10" spans="1:31" x14ac:dyDescent="0.25">
      <c r="A10" s="4" t="s">
        <v>5</v>
      </c>
      <c r="B10" s="8">
        <f t="shared" ref="B10:AD10" si="0">COUNTIF(B3:B9,5)</f>
        <v>0</v>
      </c>
      <c r="C10" s="9">
        <f t="shared" si="0"/>
        <v>2</v>
      </c>
      <c r="D10" s="11">
        <f t="shared" si="0"/>
        <v>1</v>
      </c>
      <c r="E10" s="14">
        <f t="shared" si="0"/>
        <v>0</v>
      </c>
      <c r="F10" s="8">
        <f t="shared" si="0"/>
        <v>0</v>
      </c>
      <c r="G10" s="9">
        <f t="shared" si="0"/>
        <v>1</v>
      </c>
      <c r="H10" s="11">
        <f t="shared" si="0"/>
        <v>0</v>
      </c>
      <c r="I10" s="11">
        <f t="shared" si="0"/>
        <v>0</v>
      </c>
      <c r="J10" s="8">
        <f t="shared" si="0"/>
        <v>1</v>
      </c>
      <c r="K10" s="9">
        <f t="shared" si="0"/>
        <v>0</v>
      </c>
      <c r="L10" s="11">
        <f t="shared" si="0"/>
        <v>0</v>
      </c>
      <c r="M10" s="14">
        <f t="shared" si="0"/>
        <v>0</v>
      </c>
      <c r="N10" s="8">
        <f t="shared" si="0"/>
        <v>0</v>
      </c>
      <c r="O10" s="9">
        <f t="shared" si="0"/>
        <v>1</v>
      </c>
      <c r="P10" s="11">
        <f t="shared" si="0"/>
        <v>2</v>
      </c>
      <c r="Q10" s="14">
        <f t="shared" si="0"/>
        <v>0</v>
      </c>
      <c r="R10" s="8">
        <f t="shared" si="0"/>
        <v>0</v>
      </c>
      <c r="S10" s="9">
        <f t="shared" si="0"/>
        <v>0</v>
      </c>
      <c r="T10" s="11">
        <f t="shared" si="0"/>
        <v>0</v>
      </c>
      <c r="U10" s="14">
        <f t="shared" si="0"/>
        <v>1</v>
      </c>
      <c r="V10" s="8">
        <f t="shared" si="0"/>
        <v>0</v>
      </c>
      <c r="W10" s="11">
        <f t="shared" si="0"/>
        <v>0</v>
      </c>
      <c r="X10" s="14">
        <f t="shared" si="0"/>
        <v>1</v>
      </c>
      <c r="Y10" s="8">
        <f t="shared" si="0"/>
        <v>1</v>
      </c>
      <c r="Z10" s="11">
        <f t="shared" si="0"/>
        <v>0</v>
      </c>
      <c r="AA10" s="14">
        <f t="shared" si="0"/>
        <v>1</v>
      </c>
      <c r="AB10" s="8">
        <f t="shared" si="0"/>
        <v>0</v>
      </c>
      <c r="AC10" s="14">
        <f t="shared" si="0"/>
        <v>2</v>
      </c>
      <c r="AD10" s="8">
        <f t="shared" si="0"/>
        <v>0</v>
      </c>
      <c r="AE10" s="20"/>
    </row>
    <row r="11" spans="1:31" x14ac:dyDescent="0.25">
      <c r="A11" s="4" t="s">
        <v>6</v>
      </c>
      <c r="B11" s="8">
        <f t="shared" ref="B11:AD11" si="1">COUNTIF(B3:B9,4)</f>
        <v>0</v>
      </c>
      <c r="C11" s="9">
        <f t="shared" si="1"/>
        <v>0</v>
      </c>
      <c r="D11" s="11">
        <f t="shared" si="1"/>
        <v>0</v>
      </c>
      <c r="E11" s="14">
        <f t="shared" si="1"/>
        <v>1</v>
      </c>
      <c r="F11" s="8">
        <f t="shared" si="1"/>
        <v>1</v>
      </c>
      <c r="G11" s="9">
        <f t="shared" si="1"/>
        <v>0</v>
      </c>
      <c r="H11" s="11">
        <f t="shared" si="1"/>
        <v>0</v>
      </c>
      <c r="I11" s="11">
        <f t="shared" si="1"/>
        <v>0</v>
      </c>
      <c r="J11" s="8">
        <f t="shared" si="1"/>
        <v>0</v>
      </c>
      <c r="K11" s="9">
        <f t="shared" si="1"/>
        <v>0</v>
      </c>
      <c r="L11" s="11">
        <f t="shared" si="1"/>
        <v>0</v>
      </c>
      <c r="M11" s="14">
        <f t="shared" si="1"/>
        <v>0</v>
      </c>
      <c r="N11" s="8">
        <f t="shared" si="1"/>
        <v>0</v>
      </c>
      <c r="O11" s="9">
        <f t="shared" si="1"/>
        <v>0</v>
      </c>
      <c r="P11" s="11">
        <f t="shared" si="1"/>
        <v>1</v>
      </c>
      <c r="Q11" s="14">
        <f t="shared" si="1"/>
        <v>1</v>
      </c>
      <c r="R11" s="8">
        <f t="shared" si="1"/>
        <v>0</v>
      </c>
      <c r="S11" s="9">
        <f t="shared" si="1"/>
        <v>0</v>
      </c>
      <c r="T11" s="11">
        <f t="shared" si="1"/>
        <v>0</v>
      </c>
      <c r="U11" s="14">
        <f t="shared" si="1"/>
        <v>0</v>
      </c>
      <c r="V11" s="8">
        <f t="shared" si="1"/>
        <v>0</v>
      </c>
      <c r="W11" s="11">
        <f t="shared" si="1"/>
        <v>0</v>
      </c>
      <c r="X11" s="14">
        <f t="shared" si="1"/>
        <v>0</v>
      </c>
      <c r="Y11" s="8">
        <f t="shared" si="1"/>
        <v>0</v>
      </c>
      <c r="Z11" s="11">
        <f t="shared" si="1"/>
        <v>2</v>
      </c>
      <c r="AA11" s="14">
        <f t="shared" si="1"/>
        <v>0</v>
      </c>
      <c r="AB11" s="8">
        <f t="shared" si="1"/>
        <v>0</v>
      </c>
      <c r="AC11" s="14">
        <f t="shared" si="1"/>
        <v>0</v>
      </c>
      <c r="AD11" s="8">
        <f t="shared" si="1"/>
        <v>0</v>
      </c>
      <c r="AE11" s="20"/>
    </row>
    <row r="12" spans="1:31" x14ac:dyDescent="0.25">
      <c r="A12" s="4" t="s">
        <v>9</v>
      </c>
      <c r="B12" s="8">
        <f t="shared" ref="B12:AD12" si="2">COUNTIF(B3:B9,3)</f>
        <v>0</v>
      </c>
      <c r="C12" s="9">
        <f t="shared" si="2"/>
        <v>1</v>
      </c>
      <c r="D12" s="11">
        <f t="shared" si="2"/>
        <v>1</v>
      </c>
      <c r="E12" s="14">
        <f t="shared" si="2"/>
        <v>0</v>
      </c>
      <c r="F12" s="8">
        <f t="shared" si="2"/>
        <v>0</v>
      </c>
      <c r="G12" s="9">
        <f t="shared" si="2"/>
        <v>2</v>
      </c>
      <c r="H12" s="11">
        <f t="shared" si="2"/>
        <v>0</v>
      </c>
      <c r="I12" s="11">
        <f t="shared" si="2"/>
        <v>0</v>
      </c>
      <c r="J12" s="8">
        <f t="shared" si="2"/>
        <v>0</v>
      </c>
      <c r="K12" s="9">
        <f t="shared" si="2"/>
        <v>1</v>
      </c>
      <c r="L12" s="11">
        <f t="shared" si="2"/>
        <v>1</v>
      </c>
      <c r="M12" s="14">
        <f t="shared" si="2"/>
        <v>2</v>
      </c>
      <c r="N12" s="8">
        <f t="shared" si="2"/>
        <v>1</v>
      </c>
      <c r="O12" s="9">
        <f t="shared" si="2"/>
        <v>0</v>
      </c>
      <c r="P12" s="11">
        <f t="shared" si="2"/>
        <v>0</v>
      </c>
      <c r="Q12" s="14">
        <f t="shared" si="2"/>
        <v>1</v>
      </c>
      <c r="R12" s="8">
        <f t="shared" si="2"/>
        <v>1</v>
      </c>
      <c r="S12" s="9">
        <f t="shared" si="2"/>
        <v>0</v>
      </c>
      <c r="T12" s="11">
        <f t="shared" si="2"/>
        <v>0</v>
      </c>
      <c r="U12" s="14">
        <f t="shared" si="2"/>
        <v>0</v>
      </c>
      <c r="V12" s="8">
        <f t="shared" si="2"/>
        <v>0</v>
      </c>
      <c r="W12" s="11">
        <f t="shared" si="2"/>
        <v>0</v>
      </c>
      <c r="X12" s="14">
        <f t="shared" si="2"/>
        <v>2</v>
      </c>
      <c r="Y12" s="8">
        <f t="shared" si="2"/>
        <v>0</v>
      </c>
      <c r="Z12" s="11">
        <f t="shared" si="2"/>
        <v>0</v>
      </c>
      <c r="AA12" s="14">
        <f t="shared" si="2"/>
        <v>0</v>
      </c>
      <c r="AB12" s="8">
        <f t="shared" si="2"/>
        <v>0</v>
      </c>
      <c r="AC12" s="14">
        <f t="shared" si="2"/>
        <v>2</v>
      </c>
      <c r="AD12" s="8">
        <f t="shared" si="2"/>
        <v>0</v>
      </c>
      <c r="AE12" s="20"/>
    </row>
    <row r="13" spans="1:31" x14ac:dyDescent="0.25">
      <c r="A13" s="4" t="s">
        <v>7</v>
      </c>
      <c r="B13" s="8">
        <f t="shared" ref="B13:AD13" si="3">COUNTIF(B3:B9,2)</f>
        <v>0</v>
      </c>
      <c r="C13" s="9">
        <f t="shared" si="3"/>
        <v>1</v>
      </c>
      <c r="D13" s="11">
        <f t="shared" si="3"/>
        <v>2</v>
      </c>
      <c r="E13" s="14">
        <f t="shared" si="3"/>
        <v>2</v>
      </c>
      <c r="F13" s="8">
        <f t="shared" si="3"/>
        <v>0</v>
      </c>
      <c r="G13" s="9">
        <f t="shared" si="3"/>
        <v>1</v>
      </c>
      <c r="H13" s="11">
        <f t="shared" si="3"/>
        <v>2</v>
      </c>
      <c r="I13" s="11">
        <f t="shared" si="3"/>
        <v>4</v>
      </c>
      <c r="J13" s="8">
        <f t="shared" si="3"/>
        <v>0</v>
      </c>
      <c r="K13" s="9">
        <f t="shared" si="3"/>
        <v>1</v>
      </c>
      <c r="L13" s="11">
        <f t="shared" si="3"/>
        <v>1</v>
      </c>
      <c r="M13" s="14">
        <f t="shared" si="3"/>
        <v>0</v>
      </c>
      <c r="N13" s="8">
        <f t="shared" si="3"/>
        <v>2</v>
      </c>
      <c r="O13" s="9">
        <f t="shared" si="3"/>
        <v>0</v>
      </c>
      <c r="P13" s="11">
        <f t="shared" si="3"/>
        <v>0</v>
      </c>
      <c r="Q13" s="14">
        <f t="shared" si="3"/>
        <v>2</v>
      </c>
      <c r="R13" s="8">
        <f t="shared" si="3"/>
        <v>1</v>
      </c>
      <c r="S13" s="9">
        <f t="shared" si="3"/>
        <v>3</v>
      </c>
      <c r="T13" s="11">
        <f t="shared" si="3"/>
        <v>2</v>
      </c>
      <c r="U13" s="14">
        <f t="shared" si="3"/>
        <v>1</v>
      </c>
      <c r="V13" s="8">
        <f t="shared" si="3"/>
        <v>1</v>
      </c>
      <c r="W13" s="11">
        <f t="shared" si="3"/>
        <v>1</v>
      </c>
      <c r="X13" s="14">
        <f t="shared" si="3"/>
        <v>0</v>
      </c>
      <c r="Y13" s="8">
        <f t="shared" si="3"/>
        <v>1</v>
      </c>
      <c r="Z13" s="11">
        <f t="shared" si="3"/>
        <v>1</v>
      </c>
      <c r="AA13" s="14">
        <f t="shared" si="3"/>
        <v>0</v>
      </c>
      <c r="AB13" s="8">
        <f t="shared" si="3"/>
        <v>1</v>
      </c>
      <c r="AC13" s="14">
        <f t="shared" si="3"/>
        <v>0</v>
      </c>
      <c r="AD13" s="8">
        <f t="shared" si="3"/>
        <v>2</v>
      </c>
      <c r="AE13" s="20"/>
    </row>
    <row r="14" spans="1:31" x14ac:dyDescent="0.25">
      <c r="A14" s="4" t="s">
        <v>8</v>
      </c>
      <c r="B14" s="8">
        <f t="shared" ref="B14:AD14" si="4">COUNTIF(B3:B9,1)</f>
        <v>4</v>
      </c>
      <c r="C14" s="9">
        <f t="shared" si="4"/>
        <v>0</v>
      </c>
      <c r="D14" s="11">
        <f t="shared" si="4"/>
        <v>0</v>
      </c>
      <c r="E14" s="14">
        <f t="shared" si="4"/>
        <v>1</v>
      </c>
      <c r="F14" s="8">
        <f t="shared" si="4"/>
        <v>3</v>
      </c>
      <c r="G14" s="9">
        <f t="shared" si="4"/>
        <v>0</v>
      </c>
      <c r="H14" s="11">
        <f t="shared" si="4"/>
        <v>2</v>
      </c>
      <c r="I14" s="11">
        <f t="shared" si="4"/>
        <v>0</v>
      </c>
      <c r="J14" s="8">
        <f t="shared" si="4"/>
        <v>3</v>
      </c>
      <c r="K14" s="9">
        <f t="shared" si="4"/>
        <v>2</v>
      </c>
      <c r="L14" s="11">
        <f t="shared" si="4"/>
        <v>2</v>
      </c>
      <c r="M14" s="14">
        <f t="shared" si="4"/>
        <v>2</v>
      </c>
      <c r="N14" s="8">
        <f t="shared" si="4"/>
        <v>1</v>
      </c>
      <c r="O14" s="9">
        <f t="shared" si="4"/>
        <v>3</v>
      </c>
      <c r="P14" s="11">
        <f t="shared" si="4"/>
        <v>1</v>
      </c>
      <c r="Q14" s="14">
        <f t="shared" si="4"/>
        <v>0</v>
      </c>
      <c r="R14" s="8">
        <f t="shared" si="4"/>
        <v>2</v>
      </c>
      <c r="S14" s="9">
        <f t="shared" si="4"/>
        <v>1</v>
      </c>
      <c r="T14" s="11">
        <f t="shared" si="4"/>
        <v>2</v>
      </c>
      <c r="U14" s="14">
        <f t="shared" si="4"/>
        <v>2</v>
      </c>
      <c r="V14" s="8">
        <f t="shared" si="4"/>
        <v>3</v>
      </c>
      <c r="W14" s="11">
        <f t="shared" si="4"/>
        <v>3</v>
      </c>
      <c r="X14" s="14">
        <f t="shared" si="4"/>
        <v>1</v>
      </c>
      <c r="Y14" s="8">
        <f t="shared" si="4"/>
        <v>2</v>
      </c>
      <c r="Z14" s="11">
        <f t="shared" si="4"/>
        <v>1</v>
      </c>
      <c r="AA14" s="14">
        <f t="shared" si="4"/>
        <v>3</v>
      </c>
      <c r="AB14" s="8">
        <f t="shared" si="4"/>
        <v>3</v>
      </c>
      <c r="AC14" s="14">
        <f t="shared" si="4"/>
        <v>0</v>
      </c>
      <c r="AD14" s="8">
        <f t="shared" si="4"/>
        <v>2</v>
      </c>
      <c r="AE14" s="20"/>
    </row>
    <row r="15" spans="1:31" x14ac:dyDescent="0.25">
      <c r="AE15" s="20"/>
    </row>
    <row r="16" spans="1:31" x14ac:dyDescent="0.25">
      <c r="A16" s="3"/>
      <c r="B16" s="3" t="s">
        <v>0</v>
      </c>
      <c r="C16" s="15" t="s">
        <v>17</v>
      </c>
      <c r="AE16" s="20"/>
    </row>
    <row r="17" spans="1:31" x14ac:dyDescent="0.25">
      <c r="A17" s="4" t="s">
        <v>5</v>
      </c>
      <c r="B17" s="3">
        <f>B10+F10+J10+N10+R10+V10+Y10+AB10+AD10</f>
        <v>2</v>
      </c>
      <c r="C17" s="16">
        <f>B17/36</f>
        <v>5.5555555555555552E-2</v>
      </c>
      <c r="AE17" s="20"/>
    </row>
    <row r="18" spans="1:31" x14ac:dyDescent="0.25">
      <c r="A18" s="4" t="s">
        <v>6</v>
      </c>
      <c r="B18" s="3">
        <f>B11+F11+J11+N11+R11+V11+Y11+AD11+AB11</f>
        <v>1</v>
      </c>
      <c r="C18" s="16">
        <f t="shared" ref="C18:C22" si="5">B18/36</f>
        <v>2.7777777777777776E-2</v>
      </c>
      <c r="AE18" s="20"/>
    </row>
    <row r="19" spans="1:31" x14ac:dyDescent="0.25">
      <c r="A19" s="4" t="s">
        <v>9</v>
      </c>
      <c r="B19" s="3">
        <f>B12+F12+J12+N12+R12+V12+Y12+AB12+AD12</f>
        <v>2</v>
      </c>
      <c r="C19" s="16">
        <f t="shared" si="5"/>
        <v>5.5555555555555552E-2</v>
      </c>
      <c r="AE19" s="20"/>
    </row>
    <row r="20" spans="1:31" x14ac:dyDescent="0.25">
      <c r="A20" s="4" t="s">
        <v>7</v>
      </c>
      <c r="B20" s="3">
        <f>B13+F13+J13+N13+R13+V13+Y13+AD13+AB13</f>
        <v>8</v>
      </c>
      <c r="C20" s="16">
        <f t="shared" si="5"/>
        <v>0.22222222222222221</v>
      </c>
      <c r="AE20" s="20"/>
    </row>
    <row r="21" spans="1:31" x14ac:dyDescent="0.25">
      <c r="A21" s="4" t="s">
        <v>8</v>
      </c>
      <c r="B21" s="3">
        <f>B14+F14+J14+N14+R14+V14+Y14+AB14+AD14</f>
        <v>23</v>
      </c>
      <c r="C21" s="16">
        <f t="shared" si="5"/>
        <v>0.63888888888888884</v>
      </c>
      <c r="AE21" s="20"/>
    </row>
    <row r="22" spans="1:31" x14ac:dyDescent="0.25">
      <c r="A22" s="3" t="s">
        <v>18</v>
      </c>
      <c r="B22" s="3">
        <f>SUM(B17:B21)</f>
        <v>36</v>
      </c>
      <c r="C22" s="16">
        <f t="shared" si="5"/>
        <v>1</v>
      </c>
      <c r="AE22" s="20"/>
    </row>
    <row r="23" spans="1:31" x14ac:dyDescent="0.25">
      <c r="A23" s="1"/>
      <c r="B23" s="1"/>
      <c r="C23" s="1"/>
    </row>
    <row r="24" spans="1:31" x14ac:dyDescent="0.25">
      <c r="A24" s="3"/>
      <c r="B24" s="3" t="s">
        <v>1</v>
      </c>
      <c r="C24" s="15" t="s">
        <v>17</v>
      </c>
    </row>
    <row r="25" spans="1:31" x14ac:dyDescent="0.25">
      <c r="A25" s="4" t="s">
        <v>5</v>
      </c>
      <c r="B25" s="3">
        <f>C10+G10+K10+O10+S10</f>
        <v>4</v>
      </c>
      <c r="C25" s="16">
        <f>B25/20</f>
        <v>0.2</v>
      </c>
    </row>
    <row r="26" spans="1:31" x14ac:dyDescent="0.25">
      <c r="A26" s="4" t="s">
        <v>6</v>
      </c>
      <c r="B26" s="3">
        <f>C11+G11+K11+O11+S11</f>
        <v>0</v>
      </c>
      <c r="C26" s="16">
        <f t="shared" ref="C26:C30" si="6">B26/20</f>
        <v>0</v>
      </c>
    </row>
    <row r="27" spans="1:31" x14ac:dyDescent="0.25">
      <c r="A27" s="4" t="s">
        <v>9</v>
      </c>
      <c r="B27" s="3">
        <f t="shared" ref="B27:B29" si="7">C12+G12+K12+O12+S12</f>
        <v>4</v>
      </c>
      <c r="C27" s="16">
        <f t="shared" si="6"/>
        <v>0.2</v>
      </c>
    </row>
    <row r="28" spans="1:31" x14ac:dyDescent="0.25">
      <c r="A28" s="4" t="s">
        <v>7</v>
      </c>
      <c r="B28" s="3">
        <f t="shared" si="7"/>
        <v>6</v>
      </c>
      <c r="C28" s="16">
        <f t="shared" si="6"/>
        <v>0.3</v>
      </c>
    </row>
    <row r="29" spans="1:31" x14ac:dyDescent="0.25">
      <c r="A29" s="4" t="s">
        <v>8</v>
      </c>
      <c r="B29" s="3">
        <f t="shared" si="7"/>
        <v>6</v>
      </c>
      <c r="C29" s="16">
        <f t="shared" si="6"/>
        <v>0.3</v>
      </c>
    </row>
    <row r="30" spans="1:31" x14ac:dyDescent="0.25">
      <c r="A30" s="3" t="s">
        <v>18</v>
      </c>
      <c r="B30" s="3">
        <f>SUM(B25:B29)</f>
        <v>20</v>
      </c>
      <c r="C30" s="16">
        <f t="shared" si="6"/>
        <v>1</v>
      </c>
    </row>
    <row r="31" spans="1:31" x14ac:dyDescent="0.25">
      <c r="A31" s="1"/>
      <c r="B31" s="1"/>
      <c r="C31" s="1"/>
    </row>
    <row r="32" spans="1:31" x14ac:dyDescent="0.25">
      <c r="A32" s="3"/>
      <c r="B32" s="3" t="s">
        <v>2</v>
      </c>
      <c r="C32" s="15" t="s">
        <v>17</v>
      </c>
    </row>
    <row r="33" spans="1:3" x14ac:dyDescent="0.25">
      <c r="A33" s="4" t="s">
        <v>5</v>
      </c>
      <c r="B33" s="3">
        <f>D10+H10+I10+L10+P10+T10+W10+Z10</f>
        <v>3</v>
      </c>
      <c r="C33" s="16">
        <f>B33/32</f>
        <v>9.375E-2</v>
      </c>
    </row>
    <row r="34" spans="1:3" x14ac:dyDescent="0.25">
      <c r="A34" s="4" t="s">
        <v>6</v>
      </c>
      <c r="B34" s="3">
        <f>D11+H11+I11+L11+P11+T11+W11+Z11</f>
        <v>3</v>
      </c>
      <c r="C34" s="16">
        <f t="shared" ref="C34:C38" si="8">B34/32</f>
        <v>9.375E-2</v>
      </c>
    </row>
    <row r="35" spans="1:3" x14ac:dyDescent="0.25">
      <c r="A35" s="4" t="s">
        <v>9</v>
      </c>
      <c r="B35" s="3">
        <f t="shared" ref="B35:B37" si="9">D12+H12+I12+L12+P12+T12+W12+Z12</f>
        <v>2</v>
      </c>
      <c r="C35" s="16">
        <f t="shared" si="8"/>
        <v>6.25E-2</v>
      </c>
    </row>
    <row r="36" spans="1:3" x14ac:dyDescent="0.25">
      <c r="A36" s="4" t="s">
        <v>7</v>
      </c>
      <c r="B36" s="3">
        <f t="shared" si="9"/>
        <v>13</v>
      </c>
      <c r="C36" s="16">
        <f t="shared" si="8"/>
        <v>0.40625</v>
      </c>
    </row>
    <row r="37" spans="1:3" x14ac:dyDescent="0.25">
      <c r="A37" s="4" t="s">
        <v>8</v>
      </c>
      <c r="B37" s="3">
        <f t="shared" si="9"/>
        <v>11</v>
      </c>
      <c r="C37" s="16">
        <f t="shared" si="8"/>
        <v>0.34375</v>
      </c>
    </row>
    <row r="38" spans="1:3" x14ac:dyDescent="0.25">
      <c r="A38" s="3" t="s">
        <v>18</v>
      </c>
      <c r="B38" s="3">
        <f>SUM(B33:B37)</f>
        <v>32</v>
      </c>
      <c r="C38" s="16">
        <f t="shared" si="8"/>
        <v>1</v>
      </c>
    </row>
    <row r="39" spans="1:3" x14ac:dyDescent="0.25">
      <c r="A39" s="1"/>
      <c r="B39" s="1"/>
      <c r="C39" s="1"/>
    </row>
    <row r="40" spans="1:3" x14ac:dyDescent="0.25">
      <c r="A40" s="3"/>
      <c r="B40" s="3" t="s">
        <v>3</v>
      </c>
      <c r="C40" s="15" t="s">
        <v>17</v>
      </c>
    </row>
    <row r="41" spans="1:3" x14ac:dyDescent="0.25">
      <c r="A41" s="4" t="s">
        <v>5</v>
      </c>
      <c r="B41" s="3">
        <f>E10+M10+Q10+U10+X10+AA10+AC10</f>
        <v>5</v>
      </c>
      <c r="C41" s="16">
        <f>B41/28</f>
        <v>0.17857142857142858</v>
      </c>
    </row>
    <row r="42" spans="1:3" x14ac:dyDescent="0.25">
      <c r="A42" s="4" t="s">
        <v>6</v>
      </c>
      <c r="B42" s="3">
        <f>E11+M11+Q11+U11+X11+AA11+AC11</f>
        <v>2</v>
      </c>
      <c r="C42" s="16">
        <f t="shared" ref="C42:C46" si="10">B42/28</f>
        <v>7.1428571428571425E-2</v>
      </c>
    </row>
    <row r="43" spans="1:3" x14ac:dyDescent="0.25">
      <c r="A43" s="4" t="s">
        <v>9</v>
      </c>
      <c r="B43" s="3">
        <f t="shared" ref="B43:B45" si="11">E12+M12+Q12+U12+X12+AA12+AC12</f>
        <v>7</v>
      </c>
      <c r="C43" s="16">
        <f t="shared" si="10"/>
        <v>0.25</v>
      </c>
    </row>
    <row r="44" spans="1:3" x14ac:dyDescent="0.25">
      <c r="A44" s="4" t="s">
        <v>7</v>
      </c>
      <c r="B44" s="3">
        <f t="shared" si="11"/>
        <v>5</v>
      </c>
      <c r="C44" s="16">
        <f t="shared" si="10"/>
        <v>0.17857142857142858</v>
      </c>
    </row>
    <row r="45" spans="1:3" x14ac:dyDescent="0.25">
      <c r="A45" s="4" t="s">
        <v>8</v>
      </c>
      <c r="B45" s="3">
        <f t="shared" si="11"/>
        <v>9</v>
      </c>
      <c r="C45" s="16">
        <f t="shared" si="10"/>
        <v>0.32142857142857145</v>
      </c>
    </row>
    <row r="46" spans="1:3" x14ac:dyDescent="0.25">
      <c r="A46" s="3" t="s">
        <v>18</v>
      </c>
      <c r="B46" s="3">
        <f>SUM(B41:B45)</f>
        <v>28</v>
      </c>
      <c r="C46" s="16">
        <f t="shared" si="10"/>
        <v>1</v>
      </c>
    </row>
  </sheetData>
  <mergeCells count="1">
    <mergeCell ref="A1:A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>
      <selection activeCell="AF15" sqref="AF15"/>
    </sheetView>
  </sheetViews>
  <sheetFormatPr baseColWidth="10" defaultRowHeight="15" x14ac:dyDescent="0.25"/>
  <cols>
    <col min="1" max="1" width="13" customWidth="1"/>
    <col min="2" max="30" width="5.7109375" customWidth="1"/>
    <col min="31" max="31" width="5.7109375" style="1" customWidth="1"/>
  </cols>
  <sheetData>
    <row r="1" spans="1:31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3</v>
      </c>
      <c r="C3" s="9">
        <v>4</v>
      </c>
      <c r="D3" s="11">
        <v>4</v>
      </c>
      <c r="E3" s="14">
        <v>3</v>
      </c>
      <c r="F3" s="8">
        <v>4</v>
      </c>
      <c r="G3" s="9">
        <v>3</v>
      </c>
      <c r="H3" s="11">
        <v>3</v>
      </c>
      <c r="I3" s="11">
        <v>4</v>
      </c>
      <c r="J3" s="8">
        <v>3</v>
      </c>
      <c r="K3" s="9">
        <v>4</v>
      </c>
      <c r="L3" s="11">
        <v>4</v>
      </c>
      <c r="M3" s="14">
        <v>3</v>
      </c>
      <c r="N3" s="8">
        <v>3</v>
      </c>
      <c r="O3" s="9">
        <v>4</v>
      </c>
      <c r="P3" s="11">
        <v>2</v>
      </c>
      <c r="Q3" s="14">
        <v>4</v>
      </c>
      <c r="R3" s="8">
        <v>3</v>
      </c>
      <c r="S3" s="9">
        <v>3</v>
      </c>
      <c r="T3" s="11">
        <v>4</v>
      </c>
      <c r="U3" s="14">
        <v>3</v>
      </c>
      <c r="V3" s="8">
        <v>2</v>
      </c>
      <c r="W3" s="11">
        <v>4</v>
      </c>
      <c r="X3" s="14">
        <v>4</v>
      </c>
      <c r="Y3" s="8">
        <v>1</v>
      </c>
      <c r="Z3" s="11">
        <v>4</v>
      </c>
      <c r="AA3" s="14">
        <v>4</v>
      </c>
      <c r="AB3" s="8">
        <v>4</v>
      </c>
      <c r="AC3" s="14">
        <v>4</v>
      </c>
      <c r="AD3" s="8">
        <v>5</v>
      </c>
      <c r="AE3" s="18" t="s">
        <v>21</v>
      </c>
    </row>
    <row r="4" spans="1:31" x14ac:dyDescent="0.25">
      <c r="A4" s="2">
        <v>2</v>
      </c>
      <c r="B4" s="8">
        <v>3</v>
      </c>
      <c r="C4" s="9">
        <v>1</v>
      </c>
      <c r="D4" s="11">
        <v>5</v>
      </c>
      <c r="E4" s="14">
        <v>1</v>
      </c>
      <c r="F4" s="8">
        <v>3</v>
      </c>
      <c r="G4" s="9">
        <v>2</v>
      </c>
      <c r="H4" s="11">
        <v>1</v>
      </c>
      <c r="I4" s="11">
        <v>2</v>
      </c>
      <c r="J4" s="8">
        <v>1</v>
      </c>
      <c r="K4" s="9">
        <v>1</v>
      </c>
      <c r="L4" s="11">
        <v>1</v>
      </c>
      <c r="M4" s="14">
        <v>1</v>
      </c>
      <c r="N4" s="8">
        <v>1</v>
      </c>
      <c r="O4" s="9">
        <v>1</v>
      </c>
      <c r="P4" s="11">
        <v>5</v>
      </c>
      <c r="Q4" s="14">
        <v>3</v>
      </c>
      <c r="R4" s="8">
        <v>1</v>
      </c>
      <c r="S4" s="9">
        <v>1</v>
      </c>
      <c r="T4" s="11">
        <v>1</v>
      </c>
      <c r="U4" s="14">
        <v>5</v>
      </c>
      <c r="V4" s="8">
        <v>5</v>
      </c>
      <c r="W4" s="11">
        <v>1</v>
      </c>
      <c r="X4" s="14">
        <v>3</v>
      </c>
      <c r="Y4" s="8">
        <v>1</v>
      </c>
      <c r="Z4" s="11">
        <v>5</v>
      </c>
      <c r="AA4" s="14">
        <v>1</v>
      </c>
      <c r="AB4" s="8">
        <v>1</v>
      </c>
      <c r="AC4" s="14">
        <v>1</v>
      </c>
      <c r="AD4" s="8">
        <v>2</v>
      </c>
      <c r="AE4" s="18" t="s">
        <v>3</v>
      </c>
    </row>
    <row r="5" spans="1:31" x14ac:dyDescent="0.25">
      <c r="A5" s="2">
        <v>3</v>
      </c>
      <c r="B5" s="8">
        <v>3</v>
      </c>
      <c r="C5" s="9">
        <v>3</v>
      </c>
      <c r="D5" s="11">
        <v>4</v>
      </c>
      <c r="E5" s="14">
        <v>1</v>
      </c>
      <c r="F5" s="8">
        <v>2</v>
      </c>
      <c r="G5" s="9">
        <v>3</v>
      </c>
      <c r="H5" s="11">
        <v>1</v>
      </c>
      <c r="I5" s="11">
        <v>2</v>
      </c>
      <c r="J5" s="8">
        <v>1</v>
      </c>
      <c r="K5" s="9">
        <v>3</v>
      </c>
      <c r="L5" s="11">
        <v>1</v>
      </c>
      <c r="M5" s="14">
        <v>2</v>
      </c>
      <c r="N5" s="8">
        <v>1</v>
      </c>
      <c r="O5" s="9">
        <v>3</v>
      </c>
      <c r="P5" s="11">
        <v>4</v>
      </c>
      <c r="Q5" s="14">
        <v>3</v>
      </c>
      <c r="R5" s="8">
        <v>1</v>
      </c>
      <c r="S5" s="9">
        <v>3</v>
      </c>
      <c r="T5" s="11">
        <v>1</v>
      </c>
      <c r="U5" s="14">
        <v>5</v>
      </c>
      <c r="V5" s="8">
        <v>1</v>
      </c>
      <c r="W5" s="11">
        <v>1</v>
      </c>
      <c r="X5" s="14">
        <v>5</v>
      </c>
      <c r="Y5" s="8">
        <v>1</v>
      </c>
      <c r="Z5" s="11">
        <v>1</v>
      </c>
      <c r="AA5" s="14">
        <v>5</v>
      </c>
      <c r="AB5" s="8">
        <v>1</v>
      </c>
      <c r="AC5" s="14">
        <v>5</v>
      </c>
      <c r="AD5" s="8">
        <v>1</v>
      </c>
      <c r="AE5" s="18" t="s">
        <v>3</v>
      </c>
    </row>
    <row r="6" spans="1:31" x14ac:dyDescent="0.25">
      <c r="A6" s="2">
        <v>4</v>
      </c>
      <c r="B6" s="8">
        <v>1</v>
      </c>
      <c r="C6" s="9">
        <v>4</v>
      </c>
      <c r="D6" s="11">
        <v>4</v>
      </c>
      <c r="E6" s="14">
        <v>1</v>
      </c>
      <c r="F6" s="8">
        <v>4</v>
      </c>
      <c r="G6" s="9">
        <v>4</v>
      </c>
      <c r="H6" s="11">
        <v>4</v>
      </c>
      <c r="I6" s="11">
        <v>5</v>
      </c>
      <c r="J6" s="8">
        <v>4</v>
      </c>
      <c r="K6" s="9">
        <v>3</v>
      </c>
      <c r="L6" s="11">
        <v>5</v>
      </c>
      <c r="M6" s="14">
        <v>1</v>
      </c>
      <c r="N6" s="8">
        <v>1</v>
      </c>
      <c r="O6" s="9">
        <v>2</v>
      </c>
      <c r="P6" s="11">
        <v>5</v>
      </c>
      <c r="Q6" s="14">
        <v>5</v>
      </c>
      <c r="R6" s="8">
        <v>3</v>
      </c>
      <c r="S6" s="9">
        <v>3</v>
      </c>
      <c r="T6" s="11">
        <v>3</v>
      </c>
      <c r="U6" s="14">
        <v>1</v>
      </c>
      <c r="V6" s="8">
        <v>4</v>
      </c>
      <c r="W6" s="11">
        <v>2</v>
      </c>
      <c r="X6" s="14">
        <v>5</v>
      </c>
      <c r="Y6" s="8">
        <v>2</v>
      </c>
      <c r="Z6" s="11">
        <v>4</v>
      </c>
      <c r="AA6" s="14">
        <v>5</v>
      </c>
      <c r="AB6" s="8">
        <v>2</v>
      </c>
      <c r="AC6" s="14">
        <v>5</v>
      </c>
      <c r="AD6" s="8">
        <v>1</v>
      </c>
      <c r="AE6" s="18" t="s">
        <v>21</v>
      </c>
    </row>
    <row r="7" spans="1:31" x14ac:dyDescent="0.25">
      <c r="A7" s="2">
        <v>5</v>
      </c>
      <c r="B7" s="8">
        <v>3</v>
      </c>
      <c r="C7" s="9">
        <v>4</v>
      </c>
      <c r="D7" s="11">
        <v>5</v>
      </c>
      <c r="E7" s="14">
        <v>3</v>
      </c>
      <c r="F7" s="8">
        <v>3</v>
      </c>
      <c r="G7" s="9">
        <v>3</v>
      </c>
      <c r="H7" s="11">
        <v>3</v>
      </c>
      <c r="I7" s="11">
        <v>3</v>
      </c>
      <c r="J7" s="8">
        <v>2</v>
      </c>
      <c r="K7" s="9">
        <v>3</v>
      </c>
      <c r="L7" s="11">
        <v>4</v>
      </c>
      <c r="M7" s="14">
        <v>4</v>
      </c>
      <c r="N7" s="8">
        <v>2</v>
      </c>
      <c r="O7" s="9">
        <v>2</v>
      </c>
      <c r="P7" s="11">
        <v>4</v>
      </c>
      <c r="Q7" s="14">
        <v>3</v>
      </c>
      <c r="R7" s="8">
        <v>2</v>
      </c>
      <c r="S7" s="9">
        <v>1</v>
      </c>
      <c r="T7" s="11">
        <v>3</v>
      </c>
      <c r="U7" s="14">
        <v>3</v>
      </c>
      <c r="V7" s="8">
        <v>3</v>
      </c>
      <c r="W7" s="11">
        <v>2</v>
      </c>
      <c r="X7" s="14">
        <v>3</v>
      </c>
      <c r="Y7" s="8">
        <v>5</v>
      </c>
      <c r="Z7" s="11">
        <v>3</v>
      </c>
      <c r="AA7" s="14">
        <v>4</v>
      </c>
      <c r="AB7" s="8">
        <v>1</v>
      </c>
      <c r="AC7" s="14">
        <v>4</v>
      </c>
      <c r="AD7" s="8">
        <v>1</v>
      </c>
      <c r="AE7" s="18" t="s">
        <v>3</v>
      </c>
    </row>
    <row r="8" spans="1:31" x14ac:dyDescent="0.25">
      <c r="A8" s="2">
        <v>6</v>
      </c>
      <c r="B8" s="8">
        <v>4</v>
      </c>
      <c r="C8" s="9">
        <v>1</v>
      </c>
      <c r="D8" s="11">
        <v>3</v>
      </c>
      <c r="E8" s="14">
        <v>1</v>
      </c>
      <c r="F8" s="8">
        <v>4</v>
      </c>
      <c r="G8" s="9">
        <v>1</v>
      </c>
      <c r="H8" s="11">
        <v>1</v>
      </c>
      <c r="I8" s="11">
        <v>1</v>
      </c>
      <c r="J8" s="8">
        <v>2</v>
      </c>
      <c r="K8" s="9">
        <v>1</v>
      </c>
      <c r="L8" s="11">
        <v>2</v>
      </c>
      <c r="M8" s="14">
        <v>1</v>
      </c>
      <c r="N8" s="8">
        <v>2</v>
      </c>
      <c r="O8" s="9">
        <v>2</v>
      </c>
      <c r="P8" s="11">
        <v>4</v>
      </c>
      <c r="Q8" s="14">
        <v>4</v>
      </c>
      <c r="R8" s="8">
        <v>1</v>
      </c>
      <c r="S8" s="9">
        <v>1</v>
      </c>
      <c r="T8" s="11">
        <v>1</v>
      </c>
      <c r="U8" s="14">
        <v>2</v>
      </c>
      <c r="V8" s="8">
        <v>1</v>
      </c>
      <c r="W8" s="11">
        <v>1</v>
      </c>
      <c r="X8" s="14">
        <v>1</v>
      </c>
      <c r="Y8" s="8">
        <v>1</v>
      </c>
      <c r="Z8" s="11">
        <v>2</v>
      </c>
      <c r="AA8" s="14">
        <v>2</v>
      </c>
      <c r="AB8" s="8">
        <v>1</v>
      </c>
      <c r="AC8" s="14">
        <v>2</v>
      </c>
      <c r="AD8" s="8">
        <v>1</v>
      </c>
      <c r="AE8" s="18" t="s">
        <v>3</v>
      </c>
    </row>
    <row r="9" spans="1:31" x14ac:dyDescent="0.25">
      <c r="A9" s="2">
        <v>7</v>
      </c>
      <c r="B9" s="8">
        <v>3</v>
      </c>
      <c r="C9" s="9">
        <v>2</v>
      </c>
      <c r="D9" s="11">
        <v>4</v>
      </c>
      <c r="E9" s="14">
        <v>1</v>
      </c>
      <c r="F9" s="8">
        <v>1</v>
      </c>
      <c r="G9" s="9">
        <v>2</v>
      </c>
      <c r="H9" s="11">
        <v>2</v>
      </c>
      <c r="I9" s="11">
        <v>2</v>
      </c>
      <c r="J9" s="8">
        <v>2</v>
      </c>
      <c r="K9" s="9">
        <v>2</v>
      </c>
      <c r="L9" s="11">
        <v>3</v>
      </c>
      <c r="M9" s="14">
        <v>3</v>
      </c>
      <c r="N9" s="8">
        <v>2</v>
      </c>
      <c r="O9" s="9">
        <v>2</v>
      </c>
      <c r="P9" s="11">
        <v>3</v>
      </c>
      <c r="Q9" s="14">
        <v>3</v>
      </c>
      <c r="R9" s="8">
        <v>3</v>
      </c>
      <c r="S9" s="9">
        <v>3</v>
      </c>
      <c r="T9" s="11">
        <v>3</v>
      </c>
      <c r="U9" s="14">
        <v>2</v>
      </c>
      <c r="V9" s="8">
        <v>3</v>
      </c>
      <c r="W9" s="11">
        <v>2</v>
      </c>
      <c r="X9" s="14">
        <v>3</v>
      </c>
      <c r="Y9" s="8">
        <v>3</v>
      </c>
      <c r="Z9" s="11">
        <v>3</v>
      </c>
      <c r="AA9" s="14">
        <v>2</v>
      </c>
      <c r="AB9" s="8">
        <v>2</v>
      </c>
      <c r="AC9" s="14">
        <v>3</v>
      </c>
      <c r="AD9" s="8">
        <v>1</v>
      </c>
      <c r="AE9" s="18" t="s">
        <v>21</v>
      </c>
    </row>
    <row r="10" spans="1:31" x14ac:dyDescent="0.25">
      <c r="A10" s="2">
        <v>8</v>
      </c>
      <c r="B10" s="8">
        <v>1</v>
      </c>
      <c r="C10" s="9">
        <v>5</v>
      </c>
      <c r="D10" s="11">
        <v>4</v>
      </c>
      <c r="E10" s="14">
        <v>1</v>
      </c>
      <c r="F10" s="8">
        <v>3</v>
      </c>
      <c r="G10" s="9">
        <v>4</v>
      </c>
      <c r="H10" s="11">
        <v>4</v>
      </c>
      <c r="I10" s="11">
        <v>2</v>
      </c>
      <c r="J10" s="8">
        <v>2</v>
      </c>
      <c r="K10" s="9">
        <v>5</v>
      </c>
      <c r="L10" s="11">
        <v>3</v>
      </c>
      <c r="M10" s="14">
        <v>4</v>
      </c>
      <c r="N10" s="8">
        <v>5</v>
      </c>
      <c r="O10" s="9">
        <v>4</v>
      </c>
      <c r="P10" s="11">
        <v>2</v>
      </c>
      <c r="Q10" s="14">
        <v>5</v>
      </c>
      <c r="R10" s="8">
        <v>2</v>
      </c>
      <c r="S10" s="9">
        <v>5</v>
      </c>
      <c r="T10" s="11">
        <v>4</v>
      </c>
      <c r="U10" s="14">
        <v>5</v>
      </c>
      <c r="V10" s="8">
        <v>2</v>
      </c>
      <c r="W10" s="11">
        <v>4</v>
      </c>
      <c r="X10" s="14">
        <v>5</v>
      </c>
      <c r="Y10" s="8">
        <v>2</v>
      </c>
      <c r="Z10" s="11">
        <v>4</v>
      </c>
      <c r="AA10" s="14">
        <v>5</v>
      </c>
      <c r="AB10" s="8">
        <v>1</v>
      </c>
      <c r="AC10" s="14">
        <v>4</v>
      </c>
      <c r="AD10" s="8">
        <v>5</v>
      </c>
      <c r="AE10" s="18" t="s">
        <v>3</v>
      </c>
    </row>
    <row r="11" spans="1:31" x14ac:dyDescent="0.25">
      <c r="A11" s="2">
        <v>9</v>
      </c>
      <c r="B11" s="8">
        <v>3</v>
      </c>
      <c r="C11" s="9">
        <v>1</v>
      </c>
      <c r="D11" s="11">
        <v>3</v>
      </c>
      <c r="E11" s="14">
        <v>2</v>
      </c>
      <c r="F11" s="8">
        <v>2</v>
      </c>
      <c r="G11" s="9">
        <v>4</v>
      </c>
      <c r="H11" s="11">
        <v>1</v>
      </c>
      <c r="I11" s="11">
        <v>1</v>
      </c>
      <c r="J11" s="8">
        <v>3</v>
      </c>
      <c r="K11" s="9">
        <v>2</v>
      </c>
      <c r="L11" s="11">
        <v>1</v>
      </c>
      <c r="M11" s="14">
        <v>1</v>
      </c>
      <c r="N11" s="8">
        <v>2</v>
      </c>
      <c r="O11" s="9">
        <v>2</v>
      </c>
      <c r="P11" s="11">
        <v>4</v>
      </c>
      <c r="Q11" s="14">
        <v>1</v>
      </c>
      <c r="R11" s="8">
        <v>4</v>
      </c>
      <c r="S11" s="9">
        <v>1</v>
      </c>
      <c r="T11" s="11">
        <v>2</v>
      </c>
      <c r="U11" s="14">
        <v>3</v>
      </c>
      <c r="V11" s="8">
        <v>1</v>
      </c>
      <c r="W11" s="11">
        <v>2</v>
      </c>
      <c r="X11" s="14">
        <v>3</v>
      </c>
      <c r="Y11" s="8">
        <v>5</v>
      </c>
      <c r="Z11" s="11">
        <v>2</v>
      </c>
      <c r="AA11" s="14">
        <v>2</v>
      </c>
      <c r="AB11" s="8">
        <v>1</v>
      </c>
      <c r="AC11" s="14">
        <v>1</v>
      </c>
      <c r="AD11" s="8">
        <v>2</v>
      </c>
      <c r="AE11" s="18" t="s">
        <v>3</v>
      </c>
    </row>
    <row r="12" spans="1:31" x14ac:dyDescent="0.25">
      <c r="A12" s="2">
        <v>10</v>
      </c>
      <c r="B12" s="8">
        <v>1</v>
      </c>
      <c r="C12" s="9">
        <v>2</v>
      </c>
      <c r="D12" s="11">
        <v>1</v>
      </c>
      <c r="E12" s="14">
        <v>1</v>
      </c>
      <c r="F12" s="8">
        <v>3</v>
      </c>
      <c r="G12" s="9">
        <v>2</v>
      </c>
      <c r="H12" s="11">
        <v>1</v>
      </c>
      <c r="I12" s="11">
        <v>1</v>
      </c>
      <c r="J12" s="8">
        <v>3</v>
      </c>
      <c r="K12" s="9">
        <v>3</v>
      </c>
      <c r="L12" s="11">
        <v>4</v>
      </c>
      <c r="M12" s="14">
        <v>1</v>
      </c>
      <c r="N12" s="8">
        <v>1</v>
      </c>
      <c r="O12" s="9">
        <v>1</v>
      </c>
      <c r="P12" s="11">
        <v>5</v>
      </c>
      <c r="Q12" s="14">
        <v>3</v>
      </c>
      <c r="R12" s="8">
        <v>2</v>
      </c>
      <c r="S12" s="9">
        <v>1</v>
      </c>
      <c r="T12" s="11">
        <v>1</v>
      </c>
      <c r="U12" s="14">
        <v>1</v>
      </c>
      <c r="V12" s="8">
        <v>3</v>
      </c>
      <c r="W12" s="11">
        <v>1</v>
      </c>
      <c r="X12" s="14">
        <v>5</v>
      </c>
      <c r="Y12" s="8">
        <v>5</v>
      </c>
      <c r="Z12" s="11">
        <v>1</v>
      </c>
      <c r="AA12" s="14">
        <v>1</v>
      </c>
      <c r="AB12" s="8">
        <v>1</v>
      </c>
      <c r="AC12" s="14">
        <v>1</v>
      </c>
      <c r="AD12" s="8">
        <v>5</v>
      </c>
      <c r="AE12" s="18" t="s">
        <v>21</v>
      </c>
    </row>
    <row r="13" spans="1:31" x14ac:dyDescent="0.25">
      <c r="A13" s="2">
        <v>11</v>
      </c>
      <c r="B13" s="8">
        <v>3</v>
      </c>
      <c r="C13" s="9">
        <v>2</v>
      </c>
      <c r="D13" s="11">
        <v>1</v>
      </c>
      <c r="E13" s="14">
        <v>3</v>
      </c>
      <c r="F13" s="8">
        <v>4</v>
      </c>
      <c r="G13" s="9">
        <v>4</v>
      </c>
      <c r="H13" s="11">
        <v>2</v>
      </c>
      <c r="I13" s="11">
        <v>4</v>
      </c>
      <c r="J13" s="8">
        <v>4</v>
      </c>
      <c r="K13" s="9">
        <v>1</v>
      </c>
      <c r="L13" s="11">
        <v>5</v>
      </c>
      <c r="M13" s="14">
        <v>4</v>
      </c>
      <c r="N13" s="8">
        <v>1</v>
      </c>
      <c r="O13" s="9">
        <v>4</v>
      </c>
      <c r="P13" s="11">
        <v>3</v>
      </c>
      <c r="Q13" s="14">
        <v>4</v>
      </c>
      <c r="R13" s="8">
        <v>4</v>
      </c>
      <c r="S13" s="9">
        <v>1</v>
      </c>
      <c r="T13" s="11">
        <v>3</v>
      </c>
      <c r="U13" s="14">
        <v>3</v>
      </c>
      <c r="V13" s="8">
        <v>4</v>
      </c>
      <c r="W13" s="11">
        <v>1</v>
      </c>
      <c r="X13" s="14">
        <v>1</v>
      </c>
      <c r="Y13" s="8">
        <v>4</v>
      </c>
      <c r="Z13" s="11">
        <v>1</v>
      </c>
      <c r="AA13" s="14">
        <v>4</v>
      </c>
      <c r="AB13" s="8">
        <v>1</v>
      </c>
      <c r="AC13" s="14">
        <v>4</v>
      </c>
      <c r="AD13" s="8">
        <v>1</v>
      </c>
      <c r="AE13" s="18" t="s">
        <v>3</v>
      </c>
    </row>
    <row r="14" spans="1:31" x14ac:dyDescent="0.25">
      <c r="A14" s="2">
        <v>12</v>
      </c>
      <c r="B14" s="8">
        <v>1</v>
      </c>
      <c r="C14" s="9">
        <v>3</v>
      </c>
      <c r="D14" s="11">
        <v>4</v>
      </c>
      <c r="E14" s="14">
        <v>1</v>
      </c>
      <c r="F14" s="8">
        <v>1</v>
      </c>
      <c r="G14" s="9">
        <v>3</v>
      </c>
      <c r="H14" s="11">
        <v>1</v>
      </c>
      <c r="I14" s="11">
        <v>1</v>
      </c>
      <c r="J14" s="8">
        <v>2</v>
      </c>
      <c r="K14" s="9">
        <v>2</v>
      </c>
      <c r="L14" s="11">
        <v>2</v>
      </c>
      <c r="M14" s="14">
        <v>3</v>
      </c>
      <c r="N14" s="8">
        <v>2</v>
      </c>
      <c r="O14" s="9">
        <v>2</v>
      </c>
      <c r="P14" s="11">
        <v>3</v>
      </c>
      <c r="Q14" s="14">
        <v>2</v>
      </c>
      <c r="R14" s="8">
        <v>3</v>
      </c>
      <c r="S14" s="9">
        <v>2</v>
      </c>
      <c r="T14" s="11">
        <v>3</v>
      </c>
      <c r="U14" s="14">
        <v>4</v>
      </c>
      <c r="V14" s="8">
        <v>2</v>
      </c>
      <c r="W14" s="11">
        <v>3</v>
      </c>
      <c r="X14" s="14">
        <v>2</v>
      </c>
      <c r="Y14" s="8">
        <v>2</v>
      </c>
      <c r="Z14" s="11">
        <v>3</v>
      </c>
      <c r="AA14" s="14">
        <v>4</v>
      </c>
      <c r="AB14" s="8">
        <v>2</v>
      </c>
      <c r="AC14" s="14">
        <v>4</v>
      </c>
      <c r="AD14" s="8">
        <v>2</v>
      </c>
      <c r="AE14" s="18" t="s">
        <v>3</v>
      </c>
    </row>
    <row r="15" spans="1:31" x14ac:dyDescent="0.25">
      <c r="A15" s="2">
        <v>13</v>
      </c>
      <c r="B15" s="8">
        <v>1</v>
      </c>
      <c r="C15" s="9">
        <v>4</v>
      </c>
      <c r="D15" s="11">
        <v>4</v>
      </c>
      <c r="E15" s="14">
        <v>1</v>
      </c>
      <c r="F15" s="8">
        <v>1</v>
      </c>
      <c r="G15" s="9">
        <v>1</v>
      </c>
      <c r="H15" s="11">
        <v>1</v>
      </c>
      <c r="I15" s="11">
        <v>1</v>
      </c>
      <c r="J15" s="8">
        <v>2</v>
      </c>
      <c r="K15" s="9">
        <v>1</v>
      </c>
      <c r="L15" s="11">
        <v>1</v>
      </c>
      <c r="M15" s="14">
        <v>2</v>
      </c>
      <c r="N15" s="8">
        <v>1</v>
      </c>
      <c r="O15" s="9">
        <v>3</v>
      </c>
      <c r="P15" s="11">
        <v>3</v>
      </c>
      <c r="Q15" s="14">
        <v>3</v>
      </c>
      <c r="R15" s="8">
        <v>2</v>
      </c>
      <c r="S15" s="9">
        <v>1</v>
      </c>
      <c r="T15" s="11">
        <v>1</v>
      </c>
      <c r="U15" s="14">
        <v>1</v>
      </c>
      <c r="V15" s="8">
        <v>1</v>
      </c>
      <c r="W15" s="11">
        <v>1</v>
      </c>
      <c r="X15" s="14">
        <v>3</v>
      </c>
      <c r="Y15" s="8">
        <v>2</v>
      </c>
      <c r="Z15" s="11">
        <v>2</v>
      </c>
      <c r="AA15" s="14">
        <v>2</v>
      </c>
      <c r="AB15" s="8">
        <v>1</v>
      </c>
      <c r="AC15" s="14">
        <v>3</v>
      </c>
      <c r="AD15" s="8">
        <v>2</v>
      </c>
      <c r="AE15" s="18" t="s">
        <v>3</v>
      </c>
    </row>
    <row r="16" spans="1:31" x14ac:dyDescent="0.25">
      <c r="A16" s="2">
        <v>14</v>
      </c>
      <c r="B16" s="8">
        <v>1</v>
      </c>
      <c r="C16" s="9">
        <v>3</v>
      </c>
      <c r="D16" s="11">
        <v>4</v>
      </c>
      <c r="E16" s="14">
        <v>2</v>
      </c>
      <c r="F16" s="8">
        <v>4</v>
      </c>
      <c r="G16" s="9">
        <v>3</v>
      </c>
      <c r="H16" s="11">
        <v>4</v>
      </c>
      <c r="I16" s="11">
        <v>1</v>
      </c>
      <c r="J16" s="8">
        <v>2</v>
      </c>
      <c r="K16" s="9">
        <v>1</v>
      </c>
      <c r="L16" s="11">
        <v>2</v>
      </c>
      <c r="M16" s="14">
        <v>3</v>
      </c>
      <c r="N16" s="8">
        <v>2</v>
      </c>
      <c r="O16" s="9">
        <v>3</v>
      </c>
      <c r="P16" s="11">
        <v>4</v>
      </c>
      <c r="Q16" s="14">
        <v>3</v>
      </c>
      <c r="R16" s="8">
        <v>3</v>
      </c>
      <c r="S16" s="9">
        <v>2</v>
      </c>
      <c r="T16" s="11">
        <v>3</v>
      </c>
      <c r="U16" s="14">
        <v>4</v>
      </c>
      <c r="V16" s="8">
        <v>2</v>
      </c>
      <c r="W16" s="11">
        <v>3</v>
      </c>
      <c r="X16" s="14">
        <v>2</v>
      </c>
      <c r="Y16" s="8">
        <v>3</v>
      </c>
      <c r="Z16" s="11">
        <v>4</v>
      </c>
      <c r="AA16" s="14">
        <v>3</v>
      </c>
      <c r="AB16" s="8">
        <v>2</v>
      </c>
      <c r="AC16" s="14">
        <v>4</v>
      </c>
      <c r="AD16" s="8">
        <v>4</v>
      </c>
      <c r="AE16" s="18" t="s">
        <v>3</v>
      </c>
    </row>
    <row r="17" spans="1:31" x14ac:dyDescent="0.25">
      <c r="A17" s="2">
        <v>15</v>
      </c>
      <c r="B17" s="8">
        <v>3</v>
      </c>
      <c r="C17" s="9">
        <v>2</v>
      </c>
      <c r="D17" s="11">
        <v>3</v>
      </c>
      <c r="E17" s="14">
        <v>3</v>
      </c>
      <c r="F17" s="8">
        <v>2</v>
      </c>
      <c r="G17" s="9">
        <v>3</v>
      </c>
      <c r="H17" s="11">
        <v>1</v>
      </c>
      <c r="I17" s="11">
        <v>4</v>
      </c>
      <c r="J17" s="8">
        <v>5</v>
      </c>
      <c r="K17" s="9">
        <v>3</v>
      </c>
      <c r="L17" s="11">
        <v>4</v>
      </c>
      <c r="M17" s="14">
        <v>3</v>
      </c>
      <c r="N17" s="8">
        <v>4</v>
      </c>
      <c r="O17" s="9">
        <v>2</v>
      </c>
      <c r="P17" s="11">
        <v>3</v>
      </c>
      <c r="Q17" s="14">
        <v>2</v>
      </c>
      <c r="R17" s="8">
        <v>5</v>
      </c>
      <c r="S17" s="9">
        <v>2</v>
      </c>
      <c r="T17" s="11">
        <v>3</v>
      </c>
      <c r="U17" s="14">
        <v>1</v>
      </c>
      <c r="V17" s="8">
        <v>4</v>
      </c>
      <c r="W17" s="11">
        <v>1</v>
      </c>
      <c r="X17" s="14">
        <v>1</v>
      </c>
      <c r="Y17" s="8">
        <v>3</v>
      </c>
      <c r="Z17" s="11">
        <v>1</v>
      </c>
      <c r="AA17" s="14">
        <v>3</v>
      </c>
      <c r="AB17" s="8">
        <v>2</v>
      </c>
      <c r="AC17" s="14">
        <v>1</v>
      </c>
      <c r="AD17" s="8">
        <v>4</v>
      </c>
      <c r="AE17" s="18" t="s">
        <v>21</v>
      </c>
    </row>
    <row r="18" spans="1:31" x14ac:dyDescent="0.25">
      <c r="A18" s="2">
        <v>16</v>
      </c>
      <c r="B18" s="8">
        <v>4</v>
      </c>
      <c r="C18" s="9">
        <v>3</v>
      </c>
      <c r="D18" s="11">
        <v>1</v>
      </c>
      <c r="E18" s="14">
        <v>1</v>
      </c>
      <c r="F18" s="8">
        <v>4</v>
      </c>
      <c r="G18" s="9">
        <v>2</v>
      </c>
      <c r="H18" s="11">
        <v>3</v>
      </c>
      <c r="I18" s="11">
        <v>2</v>
      </c>
      <c r="J18" s="8">
        <v>1</v>
      </c>
      <c r="K18" s="9">
        <v>3</v>
      </c>
      <c r="L18" s="11">
        <v>3</v>
      </c>
      <c r="M18" s="14">
        <v>5</v>
      </c>
      <c r="N18" s="8">
        <v>1</v>
      </c>
      <c r="O18" s="9">
        <v>3</v>
      </c>
      <c r="P18" s="11">
        <v>3</v>
      </c>
      <c r="Q18" s="14">
        <v>4</v>
      </c>
      <c r="R18" s="8">
        <v>3</v>
      </c>
      <c r="S18" s="9">
        <v>1</v>
      </c>
      <c r="T18" s="11">
        <v>3</v>
      </c>
      <c r="U18" s="14">
        <v>1</v>
      </c>
      <c r="V18" s="8">
        <v>3</v>
      </c>
      <c r="W18" s="11">
        <v>3</v>
      </c>
      <c r="X18" s="14">
        <v>1</v>
      </c>
      <c r="Y18" s="8">
        <v>3</v>
      </c>
      <c r="Z18" s="11">
        <v>5</v>
      </c>
      <c r="AA18" s="14">
        <v>5</v>
      </c>
      <c r="AB18" s="8">
        <v>1</v>
      </c>
      <c r="AC18" s="14">
        <v>1</v>
      </c>
      <c r="AD18" s="8">
        <v>1</v>
      </c>
      <c r="AE18" s="18" t="s">
        <v>3</v>
      </c>
    </row>
    <row r="19" spans="1:31" x14ac:dyDescent="0.25">
      <c r="A19" s="2">
        <v>17</v>
      </c>
      <c r="B19" s="8"/>
      <c r="C19" s="9"/>
      <c r="D19" s="11"/>
      <c r="E19" s="14"/>
      <c r="F19" s="8"/>
      <c r="G19" s="9"/>
      <c r="H19" s="11"/>
      <c r="I19" s="11"/>
      <c r="J19" s="8"/>
      <c r="K19" s="9"/>
      <c r="L19" s="11"/>
      <c r="M19" s="14"/>
      <c r="N19" s="8"/>
      <c r="O19" s="9"/>
      <c r="P19" s="11"/>
      <c r="Q19" s="14"/>
      <c r="R19" s="8"/>
      <c r="S19" s="9"/>
      <c r="T19" s="11"/>
      <c r="U19" s="14"/>
      <c r="V19" s="8"/>
      <c r="W19" s="11"/>
      <c r="X19" s="14"/>
      <c r="Y19" s="8"/>
      <c r="Z19" s="11"/>
      <c r="AA19" s="14"/>
      <c r="AB19" s="8"/>
      <c r="AC19" s="14"/>
      <c r="AD19" s="22"/>
      <c r="AE19" s="24"/>
    </row>
    <row r="20" spans="1:31" x14ac:dyDescent="0.25">
      <c r="A20" s="2">
        <v>18</v>
      </c>
      <c r="B20" s="8"/>
      <c r="C20" s="9"/>
      <c r="D20" s="11"/>
      <c r="E20" s="14"/>
      <c r="F20" s="8"/>
      <c r="G20" s="9"/>
      <c r="H20" s="11"/>
      <c r="I20" s="11"/>
      <c r="J20" s="8"/>
      <c r="K20" s="9"/>
      <c r="L20" s="11"/>
      <c r="M20" s="14"/>
      <c r="N20" s="8"/>
      <c r="O20" s="9"/>
      <c r="P20" s="11"/>
      <c r="Q20" s="14"/>
      <c r="R20" s="8"/>
      <c r="S20" s="9"/>
      <c r="T20" s="11"/>
      <c r="U20" s="14"/>
      <c r="V20" s="8"/>
      <c r="W20" s="11"/>
      <c r="X20" s="14"/>
      <c r="Y20" s="8"/>
      <c r="Z20" s="11"/>
      <c r="AA20" s="14"/>
      <c r="AB20" s="8"/>
      <c r="AC20" s="14"/>
      <c r="AD20" s="22"/>
      <c r="AE20" s="24"/>
    </row>
    <row r="21" spans="1:31" x14ac:dyDescent="0.25">
      <c r="A21" s="4" t="s">
        <v>5</v>
      </c>
      <c r="B21" s="8">
        <f t="shared" ref="B21:AD21" si="0">COUNTIF(B3:B20,5)</f>
        <v>0</v>
      </c>
      <c r="C21" s="9">
        <f t="shared" si="0"/>
        <v>1</v>
      </c>
      <c r="D21" s="11">
        <f t="shared" si="0"/>
        <v>2</v>
      </c>
      <c r="E21" s="14">
        <f t="shared" si="0"/>
        <v>0</v>
      </c>
      <c r="F21" s="8">
        <f t="shared" si="0"/>
        <v>0</v>
      </c>
      <c r="G21" s="9">
        <f t="shared" si="0"/>
        <v>0</v>
      </c>
      <c r="H21" s="11">
        <f t="shared" si="0"/>
        <v>0</v>
      </c>
      <c r="I21" s="11">
        <f t="shared" si="0"/>
        <v>1</v>
      </c>
      <c r="J21" s="8">
        <f t="shared" si="0"/>
        <v>1</v>
      </c>
      <c r="K21" s="9">
        <f t="shared" si="0"/>
        <v>1</v>
      </c>
      <c r="L21" s="11">
        <f t="shared" si="0"/>
        <v>2</v>
      </c>
      <c r="M21" s="14">
        <f t="shared" si="0"/>
        <v>1</v>
      </c>
      <c r="N21" s="8">
        <f t="shared" si="0"/>
        <v>1</v>
      </c>
      <c r="O21" s="9">
        <f t="shared" si="0"/>
        <v>0</v>
      </c>
      <c r="P21" s="11">
        <f t="shared" si="0"/>
        <v>3</v>
      </c>
      <c r="Q21" s="14">
        <f t="shared" si="0"/>
        <v>2</v>
      </c>
      <c r="R21" s="8">
        <f t="shared" si="0"/>
        <v>1</v>
      </c>
      <c r="S21" s="9">
        <f t="shared" si="0"/>
        <v>1</v>
      </c>
      <c r="T21" s="11">
        <f t="shared" si="0"/>
        <v>0</v>
      </c>
      <c r="U21" s="14">
        <f t="shared" si="0"/>
        <v>3</v>
      </c>
      <c r="V21" s="8">
        <f t="shared" si="0"/>
        <v>1</v>
      </c>
      <c r="W21" s="11">
        <f t="shared" si="0"/>
        <v>0</v>
      </c>
      <c r="X21" s="14">
        <f t="shared" si="0"/>
        <v>4</v>
      </c>
      <c r="Y21" s="8">
        <f t="shared" si="0"/>
        <v>3</v>
      </c>
      <c r="Z21" s="11">
        <f t="shared" si="0"/>
        <v>2</v>
      </c>
      <c r="AA21" s="14">
        <f t="shared" si="0"/>
        <v>4</v>
      </c>
      <c r="AB21" s="8">
        <f t="shared" si="0"/>
        <v>0</v>
      </c>
      <c r="AC21" s="14">
        <f t="shared" si="0"/>
        <v>2</v>
      </c>
      <c r="AD21" s="22">
        <f t="shared" si="0"/>
        <v>3</v>
      </c>
      <c r="AE21" s="24"/>
    </row>
    <row r="22" spans="1:31" x14ac:dyDescent="0.25">
      <c r="A22" s="4" t="s">
        <v>6</v>
      </c>
      <c r="B22" s="8">
        <f t="shared" ref="B22:AD22" si="1">COUNTIF(B3:B20,4)</f>
        <v>2</v>
      </c>
      <c r="C22" s="9">
        <f t="shared" si="1"/>
        <v>4</v>
      </c>
      <c r="D22" s="11">
        <f t="shared" si="1"/>
        <v>8</v>
      </c>
      <c r="E22" s="14">
        <f t="shared" si="1"/>
        <v>0</v>
      </c>
      <c r="F22" s="8">
        <f t="shared" si="1"/>
        <v>6</v>
      </c>
      <c r="G22" s="9">
        <f t="shared" si="1"/>
        <v>4</v>
      </c>
      <c r="H22" s="11">
        <f t="shared" si="1"/>
        <v>3</v>
      </c>
      <c r="I22" s="11">
        <f t="shared" si="1"/>
        <v>3</v>
      </c>
      <c r="J22" s="8">
        <f t="shared" si="1"/>
        <v>2</v>
      </c>
      <c r="K22" s="9">
        <f t="shared" si="1"/>
        <v>1</v>
      </c>
      <c r="L22" s="11">
        <f t="shared" si="1"/>
        <v>4</v>
      </c>
      <c r="M22" s="14">
        <f t="shared" si="1"/>
        <v>3</v>
      </c>
      <c r="N22" s="8">
        <f t="shared" si="1"/>
        <v>1</v>
      </c>
      <c r="O22" s="9">
        <f t="shared" si="1"/>
        <v>3</v>
      </c>
      <c r="P22" s="11">
        <f t="shared" si="1"/>
        <v>5</v>
      </c>
      <c r="Q22" s="14">
        <f t="shared" si="1"/>
        <v>4</v>
      </c>
      <c r="R22" s="8">
        <f t="shared" si="1"/>
        <v>2</v>
      </c>
      <c r="S22" s="9">
        <f t="shared" si="1"/>
        <v>0</v>
      </c>
      <c r="T22" s="11">
        <f t="shared" si="1"/>
        <v>2</v>
      </c>
      <c r="U22" s="14">
        <f t="shared" si="1"/>
        <v>2</v>
      </c>
      <c r="V22" s="8">
        <f t="shared" si="1"/>
        <v>3</v>
      </c>
      <c r="W22" s="11">
        <f t="shared" si="1"/>
        <v>2</v>
      </c>
      <c r="X22" s="14">
        <f t="shared" si="1"/>
        <v>1</v>
      </c>
      <c r="Y22" s="8">
        <f t="shared" si="1"/>
        <v>1</v>
      </c>
      <c r="Z22" s="11">
        <f t="shared" si="1"/>
        <v>4</v>
      </c>
      <c r="AA22" s="14">
        <f t="shared" si="1"/>
        <v>4</v>
      </c>
      <c r="AB22" s="8">
        <f t="shared" si="1"/>
        <v>1</v>
      </c>
      <c r="AC22" s="14">
        <f t="shared" si="1"/>
        <v>6</v>
      </c>
      <c r="AD22" s="22">
        <f t="shared" si="1"/>
        <v>2</v>
      </c>
      <c r="AE22" s="24"/>
    </row>
    <row r="23" spans="1:31" x14ac:dyDescent="0.25">
      <c r="A23" s="4" t="s">
        <v>9</v>
      </c>
      <c r="B23" s="8">
        <f t="shared" ref="B23:AD23" si="2">COUNTIF(B3:B20,3)</f>
        <v>8</v>
      </c>
      <c r="C23" s="9">
        <f t="shared" si="2"/>
        <v>4</v>
      </c>
      <c r="D23" s="11">
        <f t="shared" si="2"/>
        <v>3</v>
      </c>
      <c r="E23" s="14">
        <f t="shared" si="2"/>
        <v>4</v>
      </c>
      <c r="F23" s="8">
        <f t="shared" si="2"/>
        <v>4</v>
      </c>
      <c r="G23" s="9">
        <f t="shared" si="2"/>
        <v>6</v>
      </c>
      <c r="H23" s="11">
        <f t="shared" si="2"/>
        <v>3</v>
      </c>
      <c r="I23" s="11">
        <f t="shared" si="2"/>
        <v>1</v>
      </c>
      <c r="J23" s="8">
        <f t="shared" si="2"/>
        <v>3</v>
      </c>
      <c r="K23" s="9">
        <f t="shared" si="2"/>
        <v>6</v>
      </c>
      <c r="L23" s="11">
        <f t="shared" si="2"/>
        <v>3</v>
      </c>
      <c r="M23" s="14">
        <f t="shared" si="2"/>
        <v>5</v>
      </c>
      <c r="N23" s="8">
        <f t="shared" si="2"/>
        <v>1</v>
      </c>
      <c r="O23" s="9">
        <f t="shared" si="2"/>
        <v>4</v>
      </c>
      <c r="P23" s="11">
        <f t="shared" si="2"/>
        <v>6</v>
      </c>
      <c r="Q23" s="14">
        <f t="shared" si="2"/>
        <v>7</v>
      </c>
      <c r="R23" s="8">
        <f t="shared" si="2"/>
        <v>6</v>
      </c>
      <c r="S23" s="9">
        <f t="shared" si="2"/>
        <v>4</v>
      </c>
      <c r="T23" s="11">
        <f t="shared" si="2"/>
        <v>8</v>
      </c>
      <c r="U23" s="14">
        <f t="shared" si="2"/>
        <v>4</v>
      </c>
      <c r="V23" s="8">
        <f t="shared" si="2"/>
        <v>4</v>
      </c>
      <c r="W23" s="11">
        <f t="shared" si="2"/>
        <v>3</v>
      </c>
      <c r="X23" s="14">
        <f t="shared" si="2"/>
        <v>5</v>
      </c>
      <c r="Y23" s="8">
        <f t="shared" si="2"/>
        <v>4</v>
      </c>
      <c r="Z23" s="11">
        <f t="shared" si="2"/>
        <v>3</v>
      </c>
      <c r="AA23" s="14">
        <f t="shared" si="2"/>
        <v>2</v>
      </c>
      <c r="AB23" s="8">
        <f t="shared" si="2"/>
        <v>0</v>
      </c>
      <c r="AC23" s="14">
        <f t="shared" si="2"/>
        <v>2</v>
      </c>
      <c r="AD23" s="8">
        <f t="shared" si="2"/>
        <v>0</v>
      </c>
    </row>
    <row r="24" spans="1:31" x14ac:dyDescent="0.25">
      <c r="A24" s="4" t="s">
        <v>7</v>
      </c>
      <c r="B24" s="8">
        <f t="shared" ref="B24:AD24" si="3">COUNTIF(B3:B20,2)</f>
        <v>0</v>
      </c>
      <c r="C24" s="9">
        <f t="shared" si="3"/>
        <v>4</v>
      </c>
      <c r="D24" s="11">
        <f t="shared" si="3"/>
        <v>0</v>
      </c>
      <c r="E24" s="14">
        <f t="shared" si="3"/>
        <v>2</v>
      </c>
      <c r="F24" s="8">
        <f t="shared" si="3"/>
        <v>3</v>
      </c>
      <c r="G24" s="9">
        <f t="shared" si="3"/>
        <v>4</v>
      </c>
      <c r="H24" s="11">
        <f t="shared" si="3"/>
        <v>2</v>
      </c>
      <c r="I24" s="11">
        <f t="shared" si="3"/>
        <v>5</v>
      </c>
      <c r="J24" s="8">
        <f t="shared" si="3"/>
        <v>7</v>
      </c>
      <c r="K24" s="9">
        <f t="shared" si="3"/>
        <v>3</v>
      </c>
      <c r="L24" s="11">
        <f t="shared" si="3"/>
        <v>3</v>
      </c>
      <c r="M24" s="14">
        <f t="shared" si="3"/>
        <v>2</v>
      </c>
      <c r="N24" s="8">
        <f t="shared" si="3"/>
        <v>6</v>
      </c>
      <c r="O24" s="9">
        <f t="shared" si="3"/>
        <v>7</v>
      </c>
      <c r="P24" s="11">
        <f t="shared" si="3"/>
        <v>2</v>
      </c>
      <c r="Q24" s="14">
        <f t="shared" si="3"/>
        <v>2</v>
      </c>
      <c r="R24" s="8">
        <f t="shared" si="3"/>
        <v>4</v>
      </c>
      <c r="S24" s="9">
        <f t="shared" si="3"/>
        <v>3</v>
      </c>
      <c r="T24" s="11">
        <f t="shared" si="3"/>
        <v>1</v>
      </c>
      <c r="U24" s="14">
        <f t="shared" si="3"/>
        <v>2</v>
      </c>
      <c r="V24" s="8">
        <f t="shared" si="3"/>
        <v>4</v>
      </c>
      <c r="W24" s="11">
        <f t="shared" si="3"/>
        <v>4</v>
      </c>
      <c r="X24" s="14">
        <f t="shared" si="3"/>
        <v>2</v>
      </c>
      <c r="Y24" s="8">
        <f t="shared" si="3"/>
        <v>4</v>
      </c>
      <c r="Z24" s="11">
        <f t="shared" si="3"/>
        <v>3</v>
      </c>
      <c r="AA24" s="14">
        <f t="shared" si="3"/>
        <v>4</v>
      </c>
      <c r="AB24" s="8">
        <f t="shared" si="3"/>
        <v>5</v>
      </c>
      <c r="AC24" s="14">
        <f t="shared" si="3"/>
        <v>1</v>
      </c>
      <c r="AD24" s="8">
        <f t="shared" si="3"/>
        <v>4</v>
      </c>
    </row>
    <row r="25" spans="1:31" x14ac:dyDescent="0.25">
      <c r="A25" s="4" t="s">
        <v>8</v>
      </c>
      <c r="B25" s="8">
        <f t="shared" ref="B25:AD25" si="4">COUNTIF(B3:B20,1)</f>
        <v>6</v>
      </c>
      <c r="C25" s="9">
        <f t="shared" si="4"/>
        <v>3</v>
      </c>
      <c r="D25" s="11">
        <f t="shared" si="4"/>
        <v>3</v>
      </c>
      <c r="E25" s="14">
        <f t="shared" si="4"/>
        <v>10</v>
      </c>
      <c r="F25" s="8">
        <f t="shared" si="4"/>
        <v>3</v>
      </c>
      <c r="G25" s="9">
        <f t="shared" si="4"/>
        <v>2</v>
      </c>
      <c r="H25" s="11">
        <f t="shared" si="4"/>
        <v>8</v>
      </c>
      <c r="I25" s="11">
        <f t="shared" si="4"/>
        <v>6</v>
      </c>
      <c r="J25" s="8">
        <f t="shared" si="4"/>
        <v>3</v>
      </c>
      <c r="K25" s="9">
        <f t="shared" si="4"/>
        <v>5</v>
      </c>
      <c r="L25" s="11">
        <f t="shared" si="4"/>
        <v>4</v>
      </c>
      <c r="M25" s="14">
        <f t="shared" si="4"/>
        <v>5</v>
      </c>
      <c r="N25" s="8">
        <f t="shared" si="4"/>
        <v>7</v>
      </c>
      <c r="O25" s="9">
        <f t="shared" si="4"/>
        <v>2</v>
      </c>
      <c r="P25" s="11">
        <f t="shared" si="4"/>
        <v>0</v>
      </c>
      <c r="Q25" s="14">
        <f t="shared" si="4"/>
        <v>1</v>
      </c>
      <c r="R25" s="8">
        <f t="shared" si="4"/>
        <v>3</v>
      </c>
      <c r="S25" s="9">
        <f t="shared" si="4"/>
        <v>8</v>
      </c>
      <c r="T25" s="11">
        <f t="shared" si="4"/>
        <v>5</v>
      </c>
      <c r="U25" s="14">
        <f t="shared" si="4"/>
        <v>5</v>
      </c>
      <c r="V25" s="8">
        <f t="shared" si="4"/>
        <v>4</v>
      </c>
      <c r="W25" s="11">
        <f t="shared" si="4"/>
        <v>7</v>
      </c>
      <c r="X25" s="14">
        <f t="shared" si="4"/>
        <v>4</v>
      </c>
      <c r="Y25" s="8">
        <f t="shared" si="4"/>
        <v>4</v>
      </c>
      <c r="Z25" s="11">
        <f t="shared" si="4"/>
        <v>4</v>
      </c>
      <c r="AA25" s="14">
        <f t="shared" si="4"/>
        <v>2</v>
      </c>
      <c r="AB25" s="8">
        <f t="shared" si="4"/>
        <v>10</v>
      </c>
      <c r="AC25" s="14">
        <f t="shared" si="4"/>
        <v>5</v>
      </c>
      <c r="AD25" s="8">
        <f t="shared" si="4"/>
        <v>7</v>
      </c>
    </row>
    <row r="27" spans="1:31" x14ac:dyDescent="0.25">
      <c r="A27" s="3"/>
      <c r="B27" s="3" t="s">
        <v>0</v>
      </c>
      <c r="C27" s="15" t="s">
        <v>17</v>
      </c>
    </row>
    <row r="28" spans="1:31" x14ac:dyDescent="0.25">
      <c r="A28" s="4" t="s">
        <v>5</v>
      </c>
      <c r="B28" s="3">
        <f>B21+F21+J21+N21+R21+V21+Y21+AB21+AD21</f>
        <v>10</v>
      </c>
      <c r="C28" s="16">
        <f>B28/144</f>
        <v>6.9444444444444448E-2</v>
      </c>
    </row>
    <row r="29" spans="1:31" x14ac:dyDescent="0.25">
      <c r="A29" s="4" t="s">
        <v>6</v>
      </c>
      <c r="B29" s="3">
        <f>B22+F22+J22+N22+R22+V22+Y22+AD22+AB22</f>
        <v>20</v>
      </c>
      <c r="C29" s="16">
        <f t="shared" ref="C29:C33" si="5">B29/144</f>
        <v>0.1388888888888889</v>
      </c>
    </row>
    <row r="30" spans="1:31" x14ac:dyDescent="0.25">
      <c r="A30" s="4" t="s">
        <v>9</v>
      </c>
      <c r="B30" s="3">
        <f>B23+F23+J23+N23+R23+V23+Y23+AB23+AD23</f>
        <v>30</v>
      </c>
      <c r="C30" s="16">
        <f t="shared" si="5"/>
        <v>0.20833333333333334</v>
      </c>
    </row>
    <row r="31" spans="1:31" x14ac:dyDescent="0.25">
      <c r="A31" s="4" t="s">
        <v>7</v>
      </c>
      <c r="B31" s="3">
        <f>B24+F24+J24+N24+R24+V24+Y24+AD24+AB24</f>
        <v>37</v>
      </c>
      <c r="C31" s="16">
        <f t="shared" si="5"/>
        <v>0.25694444444444442</v>
      </c>
    </row>
    <row r="32" spans="1:31" x14ac:dyDescent="0.25">
      <c r="A32" s="4" t="s">
        <v>8</v>
      </c>
      <c r="B32" s="3">
        <f>B25+F25+J25+N25+R25+V25+Y25+AB25+AD25</f>
        <v>47</v>
      </c>
      <c r="C32" s="16">
        <f t="shared" si="5"/>
        <v>0.3263888888888889</v>
      </c>
    </row>
    <row r="33" spans="1:3" x14ac:dyDescent="0.25">
      <c r="A33" s="3" t="s">
        <v>18</v>
      </c>
      <c r="B33" s="3">
        <f>SUM(B28:B32)</f>
        <v>144</v>
      </c>
      <c r="C33" s="16">
        <f t="shared" si="5"/>
        <v>1</v>
      </c>
    </row>
    <row r="34" spans="1:3" x14ac:dyDescent="0.25">
      <c r="A34" s="1"/>
      <c r="B34" s="1"/>
      <c r="C34" s="1"/>
    </row>
    <row r="35" spans="1:3" x14ac:dyDescent="0.25">
      <c r="A35" s="3"/>
      <c r="B35" s="3" t="s">
        <v>1</v>
      </c>
      <c r="C35" s="15" t="s">
        <v>17</v>
      </c>
    </row>
    <row r="36" spans="1:3" x14ac:dyDescent="0.25">
      <c r="A36" s="4" t="s">
        <v>5</v>
      </c>
      <c r="B36" s="3">
        <f>C21+G21+K21+O21+S21</f>
        <v>3</v>
      </c>
      <c r="C36" s="16">
        <f>B36/80</f>
        <v>3.7499999999999999E-2</v>
      </c>
    </row>
    <row r="37" spans="1:3" x14ac:dyDescent="0.25">
      <c r="A37" s="4" t="s">
        <v>6</v>
      </c>
      <c r="B37" s="3">
        <f>C22+G22+K22+O22+S22</f>
        <v>12</v>
      </c>
      <c r="C37" s="16">
        <f t="shared" ref="C37:C41" si="6">B37/80</f>
        <v>0.15</v>
      </c>
    </row>
    <row r="38" spans="1:3" x14ac:dyDescent="0.25">
      <c r="A38" s="4" t="s">
        <v>9</v>
      </c>
      <c r="B38" s="3">
        <f t="shared" ref="B38:B40" si="7">C23+G23+K23+O23+S23</f>
        <v>24</v>
      </c>
      <c r="C38" s="16">
        <f t="shared" si="6"/>
        <v>0.3</v>
      </c>
    </row>
    <row r="39" spans="1:3" x14ac:dyDescent="0.25">
      <c r="A39" s="4" t="s">
        <v>7</v>
      </c>
      <c r="B39" s="3">
        <f t="shared" si="7"/>
        <v>21</v>
      </c>
      <c r="C39" s="16">
        <f t="shared" si="6"/>
        <v>0.26250000000000001</v>
      </c>
    </row>
    <row r="40" spans="1:3" x14ac:dyDescent="0.25">
      <c r="A40" s="4" t="s">
        <v>8</v>
      </c>
      <c r="B40" s="3">
        <f t="shared" si="7"/>
        <v>20</v>
      </c>
      <c r="C40" s="16">
        <f t="shared" si="6"/>
        <v>0.25</v>
      </c>
    </row>
    <row r="41" spans="1:3" x14ac:dyDescent="0.25">
      <c r="A41" s="3" t="s">
        <v>18</v>
      </c>
      <c r="B41" s="3">
        <f>SUM(B36:B40)</f>
        <v>80</v>
      </c>
      <c r="C41" s="16">
        <f t="shared" si="6"/>
        <v>1</v>
      </c>
    </row>
    <row r="42" spans="1:3" x14ac:dyDescent="0.25">
      <c r="A42" s="1"/>
      <c r="B42" s="1"/>
      <c r="C42" s="1"/>
    </row>
    <row r="43" spans="1:3" x14ac:dyDescent="0.25">
      <c r="A43" s="3"/>
      <c r="B43" s="3" t="s">
        <v>2</v>
      </c>
      <c r="C43" s="15" t="s">
        <v>17</v>
      </c>
    </row>
    <row r="44" spans="1:3" x14ac:dyDescent="0.25">
      <c r="A44" s="4" t="s">
        <v>5</v>
      </c>
      <c r="B44" s="3">
        <f>D21+H21+I21+L21+P21+T21+W21+Z21</f>
        <v>10</v>
      </c>
      <c r="C44" s="16">
        <f>B44/128</f>
        <v>7.8125E-2</v>
      </c>
    </row>
    <row r="45" spans="1:3" x14ac:dyDescent="0.25">
      <c r="A45" s="4" t="s">
        <v>6</v>
      </c>
      <c r="B45" s="3">
        <f>D22+H22+I22+L22+P22+T22+W22+Z22</f>
        <v>31</v>
      </c>
      <c r="C45" s="16">
        <f t="shared" ref="C45:C49" si="8">B45/128</f>
        <v>0.2421875</v>
      </c>
    </row>
    <row r="46" spans="1:3" x14ac:dyDescent="0.25">
      <c r="A46" s="4" t="s">
        <v>9</v>
      </c>
      <c r="B46" s="3">
        <f t="shared" ref="B46:B48" si="9">D23+H23+I23+L23+P23+T23+W23+Z23</f>
        <v>30</v>
      </c>
      <c r="C46" s="16">
        <f t="shared" si="8"/>
        <v>0.234375</v>
      </c>
    </row>
    <row r="47" spans="1:3" x14ac:dyDescent="0.25">
      <c r="A47" s="4" t="s">
        <v>7</v>
      </c>
      <c r="B47" s="3">
        <f t="shared" si="9"/>
        <v>20</v>
      </c>
      <c r="C47" s="16">
        <f t="shared" si="8"/>
        <v>0.15625</v>
      </c>
    </row>
    <row r="48" spans="1:3" x14ac:dyDescent="0.25">
      <c r="A48" s="4" t="s">
        <v>8</v>
      </c>
      <c r="B48" s="3">
        <f t="shared" si="9"/>
        <v>37</v>
      </c>
      <c r="C48" s="16">
        <f t="shared" si="8"/>
        <v>0.2890625</v>
      </c>
    </row>
    <row r="49" spans="1:3" x14ac:dyDescent="0.25">
      <c r="A49" s="3" t="s">
        <v>18</v>
      </c>
      <c r="B49" s="3">
        <f>SUM(B44:B48)</f>
        <v>128</v>
      </c>
      <c r="C49" s="16">
        <f t="shared" si="8"/>
        <v>1</v>
      </c>
    </row>
    <row r="50" spans="1:3" x14ac:dyDescent="0.25">
      <c r="A50" s="1"/>
      <c r="B50" s="1"/>
      <c r="C50" s="1"/>
    </row>
    <row r="51" spans="1:3" x14ac:dyDescent="0.25">
      <c r="A51" s="3"/>
      <c r="B51" s="3" t="s">
        <v>3</v>
      </c>
      <c r="C51" s="15" t="s">
        <v>17</v>
      </c>
    </row>
    <row r="52" spans="1:3" x14ac:dyDescent="0.25">
      <c r="A52" s="4" t="s">
        <v>5</v>
      </c>
      <c r="B52" s="3">
        <f>E21+M21+Q21+U21+X21+AA21+AC21</f>
        <v>16</v>
      </c>
      <c r="C52" s="16">
        <f>B52/112</f>
        <v>0.14285714285714285</v>
      </c>
    </row>
    <row r="53" spans="1:3" x14ac:dyDescent="0.25">
      <c r="A53" s="4" t="s">
        <v>6</v>
      </c>
      <c r="B53" s="3">
        <f>E22+M22+Q22+U22+X22+AA22+AC22</f>
        <v>20</v>
      </c>
      <c r="C53" s="16">
        <f t="shared" ref="C53:C57" si="10">B53/112</f>
        <v>0.17857142857142858</v>
      </c>
    </row>
    <row r="54" spans="1:3" x14ac:dyDescent="0.25">
      <c r="A54" s="4" t="s">
        <v>9</v>
      </c>
      <c r="B54" s="3">
        <f t="shared" ref="B54:B56" si="11">E23+M23+Q23+U23+X23+AA23+AC23</f>
        <v>29</v>
      </c>
      <c r="C54" s="16">
        <f t="shared" si="10"/>
        <v>0.25892857142857145</v>
      </c>
    </row>
    <row r="55" spans="1:3" x14ac:dyDescent="0.25">
      <c r="A55" s="4" t="s">
        <v>7</v>
      </c>
      <c r="B55" s="3">
        <f t="shared" si="11"/>
        <v>15</v>
      </c>
      <c r="C55" s="16">
        <f t="shared" si="10"/>
        <v>0.13392857142857142</v>
      </c>
    </row>
    <row r="56" spans="1:3" x14ac:dyDescent="0.25">
      <c r="A56" s="4" t="s">
        <v>8</v>
      </c>
      <c r="B56" s="3">
        <f t="shared" si="11"/>
        <v>32</v>
      </c>
      <c r="C56" s="16">
        <f t="shared" si="10"/>
        <v>0.2857142857142857</v>
      </c>
    </row>
    <row r="57" spans="1:3" x14ac:dyDescent="0.25">
      <c r="A57" s="3" t="s">
        <v>18</v>
      </c>
      <c r="B57" s="3">
        <f>SUM(B52:B56)</f>
        <v>112</v>
      </c>
      <c r="C57" s="16">
        <f t="shared" si="10"/>
        <v>1</v>
      </c>
    </row>
  </sheetData>
  <mergeCells count="1">
    <mergeCell ref="A1:A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B2" sqref="B1:AE1048576"/>
    </sheetView>
  </sheetViews>
  <sheetFormatPr baseColWidth="10" defaultRowHeight="15" x14ac:dyDescent="0.25"/>
  <cols>
    <col min="1" max="1" width="13" customWidth="1"/>
    <col min="2" max="30" width="5.7109375" customWidth="1"/>
    <col min="31" max="31" width="5.7109375" style="1" customWidth="1"/>
  </cols>
  <sheetData>
    <row r="1" spans="1:31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x14ac:dyDescent="0.25">
      <c r="A2" s="2"/>
      <c r="B2" s="7" t="s">
        <v>0</v>
      </c>
      <c r="C2" s="10" t="s">
        <v>1</v>
      </c>
      <c r="D2" s="12" t="s">
        <v>2</v>
      </c>
      <c r="E2" s="13" t="s">
        <v>3</v>
      </c>
      <c r="F2" s="7" t="s">
        <v>0</v>
      </c>
      <c r="G2" s="10" t="s">
        <v>1</v>
      </c>
      <c r="H2" s="12" t="s">
        <v>2</v>
      </c>
      <c r="I2" s="12" t="s">
        <v>2</v>
      </c>
      <c r="J2" s="7" t="s">
        <v>0</v>
      </c>
      <c r="K2" s="10" t="s">
        <v>1</v>
      </c>
      <c r="L2" s="12" t="s">
        <v>2</v>
      </c>
      <c r="M2" s="13" t="s">
        <v>3</v>
      </c>
      <c r="N2" s="7" t="s">
        <v>0</v>
      </c>
      <c r="O2" s="10" t="s">
        <v>1</v>
      </c>
      <c r="P2" s="12" t="s">
        <v>2</v>
      </c>
      <c r="Q2" s="13" t="s">
        <v>3</v>
      </c>
      <c r="R2" s="7" t="s">
        <v>0</v>
      </c>
      <c r="S2" s="10" t="s">
        <v>1</v>
      </c>
      <c r="T2" s="12" t="s">
        <v>2</v>
      </c>
      <c r="U2" s="13" t="s">
        <v>3</v>
      </c>
      <c r="V2" s="7" t="s">
        <v>0</v>
      </c>
      <c r="W2" s="12" t="s">
        <v>2</v>
      </c>
      <c r="X2" s="13" t="s">
        <v>3</v>
      </c>
      <c r="Y2" s="7" t="s">
        <v>0</v>
      </c>
      <c r="Z2" s="12" t="s">
        <v>2</v>
      </c>
      <c r="AA2" s="13" t="s">
        <v>3</v>
      </c>
      <c r="AB2" s="7" t="s">
        <v>0</v>
      </c>
      <c r="AC2" s="13" t="s">
        <v>3</v>
      </c>
      <c r="AD2" s="7" t="s">
        <v>0</v>
      </c>
      <c r="AE2" s="26" t="s">
        <v>20</v>
      </c>
    </row>
    <row r="3" spans="1:31" x14ac:dyDescent="0.25">
      <c r="A3" s="2">
        <v>1</v>
      </c>
      <c r="B3" s="8">
        <v>3</v>
      </c>
      <c r="C3" s="9">
        <v>5</v>
      </c>
      <c r="D3" s="11">
        <v>5</v>
      </c>
      <c r="E3" s="14">
        <v>1</v>
      </c>
      <c r="F3" s="8">
        <v>5</v>
      </c>
      <c r="G3" s="9">
        <v>4</v>
      </c>
      <c r="H3" s="11">
        <v>3</v>
      </c>
      <c r="I3" s="11">
        <v>5</v>
      </c>
      <c r="J3" s="8">
        <v>5</v>
      </c>
      <c r="K3" s="9">
        <v>5</v>
      </c>
      <c r="L3" s="11">
        <v>5</v>
      </c>
      <c r="M3" s="14">
        <v>4</v>
      </c>
      <c r="N3" s="8">
        <v>3</v>
      </c>
      <c r="O3" s="9">
        <v>4</v>
      </c>
      <c r="P3" s="11">
        <v>4</v>
      </c>
      <c r="Q3" s="14">
        <v>4</v>
      </c>
      <c r="R3" s="8">
        <v>5</v>
      </c>
      <c r="S3" s="9">
        <v>4</v>
      </c>
      <c r="T3" s="11">
        <v>4</v>
      </c>
      <c r="U3" s="14">
        <v>4</v>
      </c>
      <c r="V3" s="8">
        <v>4</v>
      </c>
      <c r="W3" s="11">
        <v>4</v>
      </c>
      <c r="X3" s="14">
        <v>4</v>
      </c>
      <c r="Y3" s="8">
        <v>4</v>
      </c>
      <c r="Z3" s="11">
        <v>5</v>
      </c>
      <c r="AA3" s="14">
        <v>4</v>
      </c>
      <c r="AB3" s="8">
        <v>4</v>
      </c>
      <c r="AC3" s="14">
        <v>5</v>
      </c>
      <c r="AD3" s="8">
        <v>5</v>
      </c>
      <c r="AE3" s="18" t="s">
        <v>21</v>
      </c>
    </row>
    <row r="4" spans="1:31" x14ac:dyDescent="0.25">
      <c r="A4" s="2">
        <v>2</v>
      </c>
      <c r="B4" s="8">
        <v>2</v>
      </c>
      <c r="C4" s="9">
        <v>2</v>
      </c>
      <c r="D4" s="11">
        <v>4</v>
      </c>
      <c r="E4" s="14">
        <v>2</v>
      </c>
      <c r="F4" s="8">
        <v>4</v>
      </c>
      <c r="G4" s="9">
        <v>2</v>
      </c>
      <c r="H4" s="11">
        <v>1</v>
      </c>
      <c r="I4" s="11">
        <v>2</v>
      </c>
      <c r="J4" s="8">
        <v>4</v>
      </c>
      <c r="K4" s="9">
        <v>4</v>
      </c>
      <c r="L4" s="11">
        <v>1</v>
      </c>
      <c r="M4" s="14">
        <v>2</v>
      </c>
      <c r="N4" s="8">
        <v>2</v>
      </c>
      <c r="O4" s="9">
        <v>1</v>
      </c>
      <c r="P4" s="11">
        <v>2</v>
      </c>
      <c r="Q4" s="14">
        <v>1</v>
      </c>
      <c r="R4" s="8">
        <v>2</v>
      </c>
      <c r="S4" s="9">
        <v>1</v>
      </c>
      <c r="T4" s="11">
        <v>2</v>
      </c>
      <c r="U4" s="14">
        <v>2</v>
      </c>
      <c r="V4" s="8">
        <v>2</v>
      </c>
      <c r="W4" s="11">
        <v>3</v>
      </c>
      <c r="X4" s="14">
        <v>2</v>
      </c>
      <c r="Y4" s="8">
        <v>2</v>
      </c>
      <c r="Z4" s="11">
        <v>2</v>
      </c>
      <c r="AA4" s="14">
        <v>1</v>
      </c>
      <c r="AB4" s="8">
        <v>2</v>
      </c>
      <c r="AC4" s="14">
        <v>3</v>
      </c>
      <c r="AD4" s="8">
        <v>1</v>
      </c>
      <c r="AE4" s="18" t="s">
        <v>3</v>
      </c>
    </row>
    <row r="5" spans="1:31" x14ac:dyDescent="0.25">
      <c r="A5" s="2">
        <v>3</v>
      </c>
      <c r="B5" s="8">
        <v>3</v>
      </c>
      <c r="C5" s="9">
        <v>2</v>
      </c>
      <c r="D5" s="11">
        <v>4</v>
      </c>
      <c r="E5" s="14">
        <v>1</v>
      </c>
      <c r="F5" s="8">
        <v>2</v>
      </c>
      <c r="G5" s="9">
        <v>1</v>
      </c>
      <c r="H5" s="11">
        <v>1</v>
      </c>
      <c r="I5" s="11">
        <v>3</v>
      </c>
      <c r="J5" s="8">
        <v>5</v>
      </c>
      <c r="K5" s="9">
        <v>2</v>
      </c>
      <c r="L5" s="11">
        <v>2</v>
      </c>
      <c r="M5" s="14">
        <v>1</v>
      </c>
      <c r="N5" s="8">
        <v>1</v>
      </c>
      <c r="O5" s="9">
        <v>1</v>
      </c>
      <c r="P5" s="11">
        <v>1</v>
      </c>
      <c r="Q5" s="14">
        <v>3</v>
      </c>
      <c r="R5" s="8">
        <v>3</v>
      </c>
      <c r="S5" s="9">
        <v>1</v>
      </c>
      <c r="T5" s="11">
        <v>3</v>
      </c>
      <c r="U5" s="14">
        <v>2</v>
      </c>
      <c r="V5" s="8">
        <v>1</v>
      </c>
      <c r="W5" s="11">
        <v>1</v>
      </c>
      <c r="X5" s="14">
        <v>5</v>
      </c>
      <c r="Y5" s="8">
        <v>4</v>
      </c>
      <c r="Z5" s="11">
        <v>2</v>
      </c>
      <c r="AA5" s="14">
        <v>2</v>
      </c>
      <c r="AB5" s="8">
        <v>1</v>
      </c>
      <c r="AC5" s="14">
        <v>5</v>
      </c>
      <c r="AD5" s="8">
        <v>3</v>
      </c>
      <c r="AE5" s="18" t="s">
        <v>3</v>
      </c>
    </row>
    <row r="6" spans="1:31" x14ac:dyDescent="0.25">
      <c r="A6" s="2">
        <v>4</v>
      </c>
      <c r="B6" s="8">
        <v>3</v>
      </c>
      <c r="C6" s="9">
        <v>3</v>
      </c>
      <c r="D6" s="11">
        <v>4</v>
      </c>
      <c r="E6" s="14">
        <v>1</v>
      </c>
      <c r="F6" s="8">
        <v>3</v>
      </c>
      <c r="G6" s="9">
        <v>2</v>
      </c>
      <c r="H6" s="11">
        <v>2</v>
      </c>
      <c r="I6" s="11">
        <v>1</v>
      </c>
      <c r="J6" s="8">
        <v>3</v>
      </c>
      <c r="K6" s="9">
        <v>2</v>
      </c>
      <c r="L6" s="11">
        <v>2</v>
      </c>
      <c r="M6" s="14">
        <v>2</v>
      </c>
      <c r="N6" s="8">
        <v>2</v>
      </c>
      <c r="O6" s="9">
        <v>3</v>
      </c>
      <c r="P6" s="11">
        <v>3</v>
      </c>
      <c r="Q6" s="14">
        <v>3</v>
      </c>
      <c r="R6" s="8">
        <v>3</v>
      </c>
      <c r="S6" s="9">
        <v>2</v>
      </c>
      <c r="T6" s="11">
        <v>2</v>
      </c>
      <c r="U6" s="14">
        <v>3</v>
      </c>
      <c r="V6" s="8">
        <v>2</v>
      </c>
      <c r="W6" s="11">
        <v>2</v>
      </c>
      <c r="X6" s="14">
        <v>3</v>
      </c>
      <c r="Y6" s="8">
        <v>2</v>
      </c>
      <c r="Z6" s="11">
        <v>3</v>
      </c>
      <c r="AA6" s="14">
        <v>2</v>
      </c>
      <c r="AB6" s="8">
        <v>2</v>
      </c>
      <c r="AC6" s="14">
        <v>3</v>
      </c>
      <c r="AD6" s="8">
        <v>1</v>
      </c>
      <c r="AE6" s="18" t="s">
        <v>3</v>
      </c>
    </row>
    <row r="7" spans="1:31" x14ac:dyDescent="0.25">
      <c r="A7" s="2">
        <v>5</v>
      </c>
      <c r="B7" s="8">
        <v>1</v>
      </c>
      <c r="C7" s="9">
        <v>1</v>
      </c>
      <c r="D7" s="11">
        <v>2</v>
      </c>
      <c r="E7" s="14">
        <v>1</v>
      </c>
      <c r="F7" s="8">
        <v>4</v>
      </c>
      <c r="G7" s="9">
        <v>4</v>
      </c>
      <c r="H7" s="11">
        <v>4</v>
      </c>
      <c r="I7" s="11">
        <v>3</v>
      </c>
      <c r="J7" s="8">
        <v>4</v>
      </c>
      <c r="K7" s="9">
        <v>1</v>
      </c>
      <c r="L7" s="11">
        <v>4</v>
      </c>
      <c r="M7" s="14">
        <v>4</v>
      </c>
      <c r="N7" s="8">
        <v>4</v>
      </c>
      <c r="O7" s="9">
        <v>4</v>
      </c>
      <c r="P7" s="11">
        <v>3</v>
      </c>
      <c r="Q7" s="14">
        <v>4</v>
      </c>
      <c r="R7" s="8">
        <v>4</v>
      </c>
      <c r="S7" s="9">
        <v>1</v>
      </c>
      <c r="T7" s="11">
        <v>1</v>
      </c>
      <c r="U7" s="14">
        <v>4</v>
      </c>
      <c r="V7" s="8">
        <v>2</v>
      </c>
      <c r="W7" s="11">
        <v>4</v>
      </c>
      <c r="X7" s="14">
        <v>4</v>
      </c>
      <c r="Y7" s="8">
        <v>1</v>
      </c>
      <c r="Z7" s="11">
        <v>2</v>
      </c>
      <c r="AA7" s="14">
        <v>4</v>
      </c>
      <c r="AB7" s="8">
        <v>4</v>
      </c>
      <c r="AC7" s="14">
        <v>2</v>
      </c>
      <c r="AD7" s="8">
        <v>4</v>
      </c>
      <c r="AE7" s="18" t="s">
        <v>3</v>
      </c>
    </row>
    <row r="8" spans="1:31" x14ac:dyDescent="0.25">
      <c r="A8" s="2">
        <v>6</v>
      </c>
      <c r="B8" s="8">
        <v>3</v>
      </c>
      <c r="C8" s="9">
        <v>2</v>
      </c>
      <c r="D8" s="11">
        <v>1</v>
      </c>
      <c r="E8" s="14">
        <v>1</v>
      </c>
      <c r="F8" s="8">
        <v>1</v>
      </c>
      <c r="G8" s="9">
        <v>2</v>
      </c>
      <c r="H8" s="11">
        <v>2</v>
      </c>
      <c r="I8" s="11">
        <v>3</v>
      </c>
      <c r="J8" s="8">
        <v>3</v>
      </c>
      <c r="K8" s="9">
        <v>2</v>
      </c>
      <c r="L8" s="11">
        <v>2</v>
      </c>
      <c r="M8" s="14">
        <v>2</v>
      </c>
      <c r="N8" s="8">
        <v>4</v>
      </c>
      <c r="O8" s="9">
        <v>2</v>
      </c>
      <c r="P8" s="11">
        <v>2</v>
      </c>
      <c r="Q8" s="14">
        <v>3</v>
      </c>
      <c r="R8" s="8">
        <v>2</v>
      </c>
      <c r="S8" s="9">
        <v>1</v>
      </c>
      <c r="T8" s="11">
        <v>1</v>
      </c>
      <c r="U8" s="14">
        <v>3</v>
      </c>
      <c r="V8" s="8">
        <v>2</v>
      </c>
      <c r="W8" s="11">
        <v>2</v>
      </c>
      <c r="X8" s="14">
        <v>1</v>
      </c>
      <c r="Y8" s="8">
        <v>3</v>
      </c>
      <c r="Z8" s="11">
        <v>1</v>
      </c>
      <c r="AA8" s="14">
        <v>4</v>
      </c>
      <c r="AB8" s="8">
        <v>3</v>
      </c>
      <c r="AC8" s="14">
        <v>3</v>
      </c>
      <c r="AD8" s="8">
        <v>1</v>
      </c>
      <c r="AE8" s="18" t="s">
        <v>3</v>
      </c>
    </row>
    <row r="9" spans="1:31" x14ac:dyDescent="0.25">
      <c r="A9" s="2">
        <v>7</v>
      </c>
      <c r="B9" s="8">
        <v>2</v>
      </c>
      <c r="C9" s="9">
        <v>2</v>
      </c>
      <c r="D9" s="11">
        <v>2</v>
      </c>
      <c r="E9" s="14">
        <v>1</v>
      </c>
      <c r="F9" s="8">
        <v>2</v>
      </c>
      <c r="G9" s="9">
        <v>3</v>
      </c>
      <c r="H9" s="11">
        <v>2</v>
      </c>
      <c r="I9" s="11">
        <v>2</v>
      </c>
      <c r="J9" s="8">
        <v>1</v>
      </c>
      <c r="K9" s="9">
        <v>4</v>
      </c>
      <c r="L9" s="11">
        <v>3</v>
      </c>
      <c r="M9" s="14">
        <v>4</v>
      </c>
      <c r="N9" s="8">
        <v>2</v>
      </c>
      <c r="O9" s="9">
        <v>3</v>
      </c>
      <c r="P9" s="11">
        <v>2</v>
      </c>
      <c r="Q9" s="14">
        <v>1</v>
      </c>
      <c r="R9" s="8">
        <v>1</v>
      </c>
      <c r="S9" s="9">
        <v>3</v>
      </c>
      <c r="T9" s="11">
        <v>3</v>
      </c>
      <c r="U9" s="14">
        <v>1</v>
      </c>
      <c r="V9" s="8">
        <v>2</v>
      </c>
      <c r="W9" s="11">
        <v>2</v>
      </c>
      <c r="X9" s="14">
        <v>2</v>
      </c>
      <c r="Y9" s="8">
        <v>3</v>
      </c>
      <c r="Z9" s="11">
        <v>2</v>
      </c>
      <c r="AA9" s="14">
        <v>2</v>
      </c>
      <c r="AB9" s="8">
        <v>4</v>
      </c>
      <c r="AC9" s="14">
        <v>1</v>
      </c>
      <c r="AD9" s="8">
        <v>2</v>
      </c>
      <c r="AE9" s="18" t="s">
        <v>3</v>
      </c>
    </row>
    <row r="10" spans="1:31" x14ac:dyDescent="0.25">
      <c r="A10" s="2">
        <v>8</v>
      </c>
      <c r="B10" s="8">
        <v>1</v>
      </c>
      <c r="C10" s="9">
        <v>2</v>
      </c>
      <c r="D10" s="11">
        <v>2</v>
      </c>
      <c r="E10" s="14">
        <v>2</v>
      </c>
      <c r="F10" s="8">
        <v>3</v>
      </c>
      <c r="G10" s="9">
        <v>2</v>
      </c>
      <c r="H10" s="11">
        <v>2</v>
      </c>
      <c r="I10" s="11">
        <v>1</v>
      </c>
      <c r="J10" s="8">
        <v>2</v>
      </c>
      <c r="K10" s="9">
        <v>2</v>
      </c>
      <c r="L10" s="11">
        <v>1</v>
      </c>
      <c r="M10" s="14">
        <v>3</v>
      </c>
      <c r="N10" s="8">
        <v>1</v>
      </c>
      <c r="O10" s="9">
        <v>2</v>
      </c>
      <c r="P10" s="11">
        <v>2</v>
      </c>
      <c r="Q10" s="14">
        <v>3</v>
      </c>
      <c r="R10" s="8">
        <v>2</v>
      </c>
      <c r="S10" s="9">
        <v>4</v>
      </c>
      <c r="T10" s="11">
        <v>2</v>
      </c>
      <c r="U10" s="14">
        <v>3</v>
      </c>
      <c r="V10" s="8">
        <v>2</v>
      </c>
      <c r="W10" s="11">
        <v>1</v>
      </c>
      <c r="X10" s="14">
        <v>1</v>
      </c>
      <c r="Y10" s="8">
        <v>2</v>
      </c>
      <c r="Z10" s="11">
        <v>2</v>
      </c>
      <c r="AA10" s="14">
        <v>2</v>
      </c>
      <c r="AB10" s="8">
        <v>1</v>
      </c>
      <c r="AC10" s="14">
        <v>3</v>
      </c>
      <c r="AD10" s="8">
        <v>2</v>
      </c>
      <c r="AE10" s="18" t="s">
        <v>21</v>
      </c>
    </row>
    <row r="11" spans="1:31" x14ac:dyDescent="0.25">
      <c r="A11" s="2">
        <v>9</v>
      </c>
      <c r="B11" s="8">
        <v>2</v>
      </c>
      <c r="C11" s="9">
        <v>2</v>
      </c>
      <c r="D11" s="11">
        <v>2</v>
      </c>
      <c r="E11" s="14">
        <v>3</v>
      </c>
      <c r="F11" s="8">
        <v>2</v>
      </c>
      <c r="G11" s="9">
        <v>3</v>
      </c>
      <c r="H11" s="11">
        <v>3</v>
      </c>
      <c r="I11" s="11">
        <v>2</v>
      </c>
      <c r="J11" s="8">
        <v>2</v>
      </c>
      <c r="K11" s="9">
        <v>3</v>
      </c>
      <c r="L11" s="11">
        <v>2</v>
      </c>
      <c r="M11" s="14">
        <v>3</v>
      </c>
      <c r="N11" s="8">
        <v>2</v>
      </c>
      <c r="O11" s="9">
        <v>3</v>
      </c>
      <c r="P11" s="11">
        <v>3</v>
      </c>
      <c r="Q11" s="14">
        <v>4</v>
      </c>
      <c r="R11" s="8">
        <v>2</v>
      </c>
      <c r="S11" s="9">
        <v>2</v>
      </c>
      <c r="T11" s="11">
        <v>1</v>
      </c>
      <c r="U11" s="14">
        <v>1</v>
      </c>
      <c r="V11" s="8">
        <v>3</v>
      </c>
      <c r="W11" s="11">
        <v>2</v>
      </c>
      <c r="X11" s="14">
        <v>2</v>
      </c>
      <c r="Y11" s="8">
        <v>2</v>
      </c>
      <c r="Z11" s="11">
        <v>2</v>
      </c>
      <c r="AA11" s="14">
        <v>2</v>
      </c>
      <c r="AB11" s="8">
        <v>1</v>
      </c>
      <c r="AC11" s="14">
        <v>2</v>
      </c>
      <c r="AD11" s="8">
        <v>1</v>
      </c>
      <c r="AE11" s="18" t="s">
        <v>3</v>
      </c>
    </row>
    <row r="12" spans="1:31" x14ac:dyDescent="0.25">
      <c r="A12" s="2">
        <v>10</v>
      </c>
      <c r="B12" s="8">
        <v>3</v>
      </c>
      <c r="C12" s="9">
        <v>5</v>
      </c>
      <c r="D12" s="11">
        <v>5</v>
      </c>
      <c r="E12" s="14">
        <v>2</v>
      </c>
      <c r="F12" s="8">
        <v>5</v>
      </c>
      <c r="G12" s="9">
        <v>3</v>
      </c>
      <c r="H12" s="11">
        <v>3</v>
      </c>
      <c r="I12" s="11">
        <v>3</v>
      </c>
      <c r="J12" s="8">
        <v>3</v>
      </c>
      <c r="K12" s="9">
        <v>4</v>
      </c>
      <c r="L12" s="11">
        <v>5</v>
      </c>
      <c r="M12" s="14">
        <v>3</v>
      </c>
      <c r="N12" s="8">
        <v>3</v>
      </c>
      <c r="O12" s="9">
        <v>3</v>
      </c>
      <c r="P12" s="11">
        <v>3</v>
      </c>
      <c r="Q12" s="14">
        <v>5</v>
      </c>
      <c r="R12" s="8">
        <v>1</v>
      </c>
      <c r="S12" s="9">
        <v>2</v>
      </c>
      <c r="T12" s="11">
        <v>4</v>
      </c>
      <c r="U12" s="14">
        <v>5</v>
      </c>
      <c r="V12" s="8">
        <v>5</v>
      </c>
      <c r="W12" s="11">
        <v>3</v>
      </c>
      <c r="X12" s="14">
        <v>5</v>
      </c>
      <c r="Y12" s="8">
        <v>4</v>
      </c>
      <c r="Z12" s="11">
        <v>5</v>
      </c>
      <c r="AA12" s="14">
        <v>5</v>
      </c>
      <c r="AB12" s="8">
        <v>1</v>
      </c>
      <c r="AC12" s="14">
        <v>5</v>
      </c>
      <c r="AD12" s="8">
        <v>5</v>
      </c>
      <c r="AE12" s="18" t="s">
        <v>21</v>
      </c>
    </row>
    <row r="13" spans="1:31" x14ac:dyDescent="0.25">
      <c r="A13" s="2">
        <v>11</v>
      </c>
      <c r="B13" s="8">
        <v>3</v>
      </c>
      <c r="C13" s="9">
        <v>3</v>
      </c>
      <c r="D13" s="11">
        <v>3</v>
      </c>
      <c r="E13" s="14">
        <v>3</v>
      </c>
      <c r="F13" s="8">
        <v>2</v>
      </c>
      <c r="G13" s="9">
        <v>3</v>
      </c>
      <c r="H13" s="11">
        <v>2</v>
      </c>
      <c r="I13" s="11">
        <v>2</v>
      </c>
      <c r="J13" s="8">
        <v>4</v>
      </c>
      <c r="K13" s="9">
        <v>2</v>
      </c>
      <c r="L13" s="11">
        <v>2</v>
      </c>
      <c r="M13" s="14">
        <v>2</v>
      </c>
      <c r="N13" s="8">
        <v>2</v>
      </c>
      <c r="O13" s="9">
        <v>2</v>
      </c>
      <c r="P13" s="11">
        <v>2</v>
      </c>
      <c r="Q13" s="14">
        <v>3</v>
      </c>
      <c r="R13" s="8">
        <v>2</v>
      </c>
      <c r="S13" s="9">
        <v>2</v>
      </c>
      <c r="T13" s="11">
        <v>2</v>
      </c>
      <c r="U13" s="14">
        <v>3</v>
      </c>
      <c r="V13" s="8">
        <v>3</v>
      </c>
      <c r="W13" s="11">
        <v>2</v>
      </c>
      <c r="X13" s="14">
        <v>4</v>
      </c>
      <c r="Y13" s="8">
        <v>1</v>
      </c>
      <c r="Z13" s="11">
        <v>3</v>
      </c>
      <c r="AA13" s="14">
        <v>3</v>
      </c>
      <c r="AB13" s="8">
        <v>1</v>
      </c>
      <c r="AC13" s="14">
        <v>4</v>
      </c>
      <c r="AD13" s="8">
        <v>2</v>
      </c>
      <c r="AE13" s="18" t="s">
        <v>3</v>
      </c>
    </row>
    <row r="14" spans="1:31" x14ac:dyDescent="0.25">
      <c r="A14" s="2">
        <v>12</v>
      </c>
      <c r="B14" s="8">
        <v>3</v>
      </c>
      <c r="C14" s="9">
        <v>5</v>
      </c>
      <c r="D14" s="11">
        <v>5</v>
      </c>
      <c r="E14" s="14">
        <v>3</v>
      </c>
      <c r="F14" s="8">
        <v>4</v>
      </c>
      <c r="G14" s="9">
        <v>2</v>
      </c>
      <c r="H14" s="11">
        <v>4</v>
      </c>
      <c r="I14" s="11">
        <v>4</v>
      </c>
      <c r="J14" s="8">
        <v>5</v>
      </c>
      <c r="K14" s="9">
        <v>2</v>
      </c>
      <c r="L14" s="11">
        <v>3</v>
      </c>
      <c r="M14" s="14">
        <v>4</v>
      </c>
      <c r="N14" s="8">
        <v>2</v>
      </c>
      <c r="O14" s="9">
        <v>3</v>
      </c>
      <c r="P14" s="11">
        <v>2</v>
      </c>
      <c r="Q14" s="14">
        <v>4</v>
      </c>
      <c r="R14" s="8">
        <v>5</v>
      </c>
      <c r="S14" s="9">
        <v>4</v>
      </c>
      <c r="T14" s="11">
        <v>4</v>
      </c>
      <c r="U14" s="14">
        <v>4</v>
      </c>
      <c r="V14" s="8">
        <v>3</v>
      </c>
      <c r="W14" s="11">
        <v>5</v>
      </c>
      <c r="X14" s="14">
        <v>4</v>
      </c>
      <c r="Y14" s="8">
        <v>3</v>
      </c>
      <c r="Z14" s="11">
        <v>5</v>
      </c>
      <c r="AA14" s="14">
        <v>4</v>
      </c>
      <c r="AB14" s="8">
        <v>4</v>
      </c>
      <c r="AC14" s="14">
        <v>5</v>
      </c>
      <c r="AD14" s="8">
        <v>5</v>
      </c>
      <c r="AE14" s="18" t="s">
        <v>3</v>
      </c>
    </row>
    <row r="15" spans="1:31" x14ac:dyDescent="0.25">
      <c r="A15" s="2">
        <v>13</v>
      </c>
      <c r="B15" s="8">
        <v>1</v>
      </c>
      <c r="C15" s="9">
        <v>4</v>
      </c>
      <c r="D15" s="11">
        <v>5</v>
      </c>
      <c r="E15" s="14">
        <v>1</v>
      </c>
      <c r="F15" s="8">
        <v>1</v>
      </c>
      <c r="G15" s="9">
        <v>3</v>
      </c>
      <c r="H15" s="11">
        <v>4</v>
      </c>
      <c r="I15" s="11">
        <v>4</v>
      </c>
      <c r="J15" s="8">
        <v>4</v>
      </c>
      <c r="K15" s="9">
        <v>4</v>
      </c>
      <c r="L15" s="11">
        <v>5</v>
      </c>
      <c r="M15" s="14">
        <v>5</v>
      </c>
      <c r="N15" s="8">
        <v>2</v>
      </c>
      <c r="O15" s="9">
        <v>4</v>
      </c>
      <c r="P15" s="11">
        <v>5</v>
      </c>
      <c r="Q15" s="14">
        <v>4</v>
      </c>
      <c r="R15" s="8">
        <v>1</v>
      </c>
      <c r="S15" s="9">
        <v>1</v>
      </c>
      <c r="T15" s="11">
        <v>1</v>
      </c>
      <c r="U15" s="14">
        <v>1</v>
      </c>
      <c r="V15" s="8">
        <v>1</v>
      </c>
      <c r="W15" s="11">
        <v>4</v>
      </c>
      <c r="X15" s="14">
        <v>4</v>
      </c>
      <c r="Y15" s="8">
        <v>1</v>
      </c>
      <c r="Z15" s="11">
        <v>3</v>
      </c>
      <c r="AA15" s="14">
        <v>1</v>
      </c>
      <c r="AB15" s="8">
        <v>1</v>
      </c>
      <c r="AC15" s="14">
        <v>4</v>
      </c>
      <c r="AD15" s="8">
        <v>1</v>
      </c>
      <c r="AE15" s="25" t="s">
        <v>21</v>
      </c>
    </row>
    <row r="16" spans="1:31" x14ac:dyDescent="0.25">
      <c r="A16" s="4" t="s">
        <v>5</v>
      </c>
      <c r="B16" s="8">
        <f t="shared" ref="B16:AD16" si="0">COUNTIF(B3:B15,5)</f>
        <v>0</v>
      </c>
      <c r="C16" s="9">
        <f t="shared" si="0"/>
        <v>3</v>
      </c>
      <c r="D16" s="11">
        <f t="shared" si="0"/>
        <v>4</v>
      </c>
      <c r="E16" s="14">
        <f t="shared" si="0"/>
        <v>0</v>
      </c>
      <c r="F16" s="8">
        <f t="shared" si="0"/>
        <v>2</v>
      </c>
      <c r="G16" s="9">
        <f t="shared" si="0"/>
        <v>0</v>
      </c>
      <c r="H16" s="11">
        <f t="shared" si="0"/>
        <v>0</v>
      </c>
      <c r="I16" s="11">
        <f t="shared" si="0"/>
        <v>1</v>
      </c>
      <c r="J16" s="8">
        <f t="shared" si="0"/>
        <v>3</v>
      </c>
      <c r="K16" s="9">
        <f t="shared" si="0"/>
        <v>1</v>
      </c>
      <c r="L16" s="11">
        <f t="shared" si="0"/>
        <v>3</v>
      </c>
      <c r="M16" s="14">
        <f t="shared" si="0"/>
        <v>1</v>
      </c>
      <c r="N16" s="8">
        <f t="shared" si="0"/>
        <v>0</v>
      </c>
      <c r="O16" s="9">
        <f t="shared" si="0"/>
        <v>0</v>
      </c>
      <c r="P16" s="11">
        <f t="shared" si="0"/>
        <v>1</v>
      </c>
      <c r="Q16" s="14">
        <f t="shared" si="0"/>
        <v>1</v>
      </c>
      <c r="R16" s="8">
        <f t="shared" si="0"/>
        <v>2</v>
      </c>
      <c r="S16" s="9">
        <f t="shared" si="0"/>
        <v>0</v>
      </c>
      <c r="T16" s="11">
        <f t="shared" si="0"/>
        <v>0</v>
      </c>
      <c r="U16" s="14">
        <f t="shared" si="0"/>
        <v>1</v>
      </c>
      <c r="V16" s="8">
        <f t="shared" si="0"/>
        <v>1</v>
      </c>
      <c r="W16" s="11">
        <f t="shared" si="0"/>
        <v>1</v>
      </c>
      <c r="X16" s="14">
        <f t="shared" si="0"/>
        <v>2</v>
      </c>
      <c r="Y16" s="8">
        <f t="shared" si="0"/>
        <v>0</v>
      </c>
      <c r="Z16" s="11">
        <f t="shared" si="0"/>
        <v>3</v>
      </c>
      <c r="AA16" s="14">
        <f t="shared" si="0"/>
        <v>1</v>
      </c>
      <c r="AB16" s="8">
        <f t="shared" si="0"/>
        <v>0</v>
      </c>
      <c r="AC16" s="14">
        <f t="shared" si="0"/>
        <v>4</v>
      </c>
      <c r="AD16" s="8">
        <f t="shared" si="0"/>
        <v>3</v>
      </c>
      <c r="AE16" s="20"/>
    </row>
    <row r="17" spans="1:31" x14ac:dyDescent="0.25">
      <c r="A17" s="4" t="s">
        <v>6</v>
      </c>
      <c r="B17" s="8">
        <f t="shared" ref="B17:AD17" si="1">COUNTIF(B3:B15,4)</f>
        <v>0</v>
      </c>
      <c r="C17" s="9">
        <f t="shared" si="1"/>
        <v>1</v>
      </c>
      <c r="D17" s="11">
        <f t="shared" si="1"/>
        <v>3</v>
      </c>
      <c r="E17" s="14">
        <f t="shared" si="1"/>
        <v>0</v>
      </c>
      <c r="F17" s="8">
        <f t="shared" si="1"/>
        <v>3</v>
      </c>
      <c r="G17" s="9">
        <f t="shared" si="1"/>
        <v>2</v>
      </c>
      <c r="H17" s="11">
        <f t="shared" si="1"/>
        <v>3</v>
      </c>
      <c r="I17" s="11">
        <f t="shared" si="1"/>
        <v>2</v>
      </c>
      <c r="J17" s="8">
        <f t="shared" si="1"/>
        <v>4</v>
      </c>
      <c r="K17" s="9">
        <f t="shared" si="1"/>
        <v>4</v>
      </c>
      <c r="L17" s="11">
        <f t="shared" si="1"/>
        <v>1</v>
      </c>
      <c r="M17" s="14">
        <f t="shared" si="1"/>
        <v>4</v>
      </c>
      <c r="N17" s="8">
        <f t="shared" si="1"/>
        <v>2</v>
      </c>
      <c r="O17" s="9">
        <f t="shared" si="1"/>
        <v>3</v>
      </c>
      <c r="P17" s="11">
        <f t="shared" si="1"/>
        <v>1</v>
      </c>
      <c r="Q17" s="14">
        <f t="shared" si="1"/>
        <v>5</v>
      </c>
      <c r="R17" s="8">
        <f t="shared" si="1"/>
        <v>1</v>
      </c>
      <c r="S17" s="9">
        <f t="shared" si="1"/>
        <v>3</v>
      </c>
      <c r="T17" s="11">
        <f t="shared" si="1"/>
        <v>3</v>
      </c>
      <c r="U17" s="14">
        <f t="shared" si="1"/>
        <v>3</v>
      </c>
      <c r="V17" s="8">
        <f t="shared" si="1"/>
        <v>1</v>
      </c>
      <c r="W17" s="11">
        <f t="shared" si="1"/>
        <v>3</v>
      </c>
      <c r="X17" s="14">
        <f t="shared" si="1"/>
        <v>5</v>
      </c>
      <c r="Y17" s="8">
        <f t="shared" si="1"/>
        <v>3</v>
      </c>
      <c r="Z17" s="11">
        <f t="shared" si="1"/>
        <v>0</v>
      </c>
      <c r="AA17" s="14">
        <f t="shared" si="1"/>
        <v>4</v>
      </c>
      <c r="AB17" s="8">
        <f t="shared" si="1"/>
        <v>4</v>
      </c>
      <c r="AC17" s="14">
        <f t="shared" si="1"/>
        <v>2</v>
      </c>
      <c r="AD17" s="8">
        <f t="shared" si="1"/>
        <v>1</v>
      </c>
      <c r="AE17" s="20"/>
    </row>
    <row r="18" spans="1:31" x14ac:dyDescent="0.25">
      <c r="A18" s="4" t="s">
        <v>9</v>
      </c>
      <c r="B18" s="8">
        <f t="shared" ref="B18:AD18" si="2">COUNTIF(B3:B15,3)</f>
        <v>7</v>
      </c>
      <c r="C18" s="9">
        <f t="shared" si="2"/>
        <v>2</v>
      </c>
      <c r="D18" s="11">
        <f t="shared" si="2"/>
        <v>1</v>
      </c>
      <c r="E18" s="14">
        <f t="shared" si="2"/>
        <v>3</v>
      </c>
      <c r="F18" s="8">
        <f t="shared" si="2"/>
        <v>2</v>
      </c>
      <c r="G18" s="9">
        <f t="shared" si="2"/>
        <v>5</v>
      </c>
      <c r="H18" s="11">
        <f t="shared" si="2"/>
        <v>3</v>
      </c>
      <c r="I18" s="11">
        <f t="shared" si="2"/>
        <v>4</v>
      </c>
      <c r="J18" s="8">
        <f t="shared" si="2"/>
        <v>3</v>
      </c>
      <c r="K18" s="9">
        <f t="shared" si="2"/>
        <v>1</v>
      </c>
      <c r="L18" s="11">
        <f t="shared" si="2"/>
        <v>2</v>
      </c>
      <c r="M18" s="14">
        <f t="shared" si="2"/>
        <v>3</v>
      </c>
      <c r="N18" s="8">
        <f t="shared" si="2"/>
        <v>2</v>
      </c>
      <c r="O18" s="9">
        <f t="shared" si="2"/>
        <v>5</v>
      </c>
      <c r="P18" s="11">
        <f t="shared" si="2"/>
        <v>4</v>
      </c>
      <c r="Q18" s="14">
        <f t="shared" si="2"/>
        <v>5</v>
      </c>
      <c r="R18" s="8">
        <f t="shared" si="2"/>
        <v>2</v>
      </c>
      <c r="S18" s="9">
        <f t="shared" si="2"/>
        <v>1</v>
      </c>
      <c r="T18" s="11">
        <f t="shared" si="2"/>
        <v>2</v>
      </c>
      <c r="U18" s="14">
        <f t="shared" si="2"/>
        <v>4</v>
      </c>
      <c r="V18" s="8">
        <f t="shared" si="2"/>
        <v>3</v>
      </c>
      <c r="W18" s="11">
        <f t="shared" si="2"/>
        <v>2</v>
      </c>
      <c r="X18" s="14">
        <f t="shared" si="2"/>
        <v>1</v>
      </c>
      <c r="Y18" s="8">
        <f t="shared" si="2"/>
        <v>3</v>
      </c>
      <c r="Z18" s="11">
        <f t="shared" si="2"/>
        <v>3</v>
      </c>
      <c r="AA18" s="14">
        <f t="shared" si="2"/>
        <v>1</v>
      </c>
      <c r="AB18" s="8">
        <f t="shared" si="2"/>
        <v>1</v>
      </c>
      <c r="AC18" s="14">
        <f t="shared" si="2"/>
        <v>4</v>
      </c>
      <c r="AD18" s="8">
        <f t="shared" si="2"/>
        <v>1</v>
      </c>
      <c r="AE18" s="20"/>
    </row>
    <row r="19" spans="1:31" x14ac:dyDescent="0.25">
      <c r="A19" s="4" t="s">
        <v>7</v>
      </c>
      <c r="B19" s="8">
        <f t="shared" ref="B19:AD19" si="3">COUNTIF(B3:B15,2)</f>
        <v>3</v>
      </c>
      <c r="C19" s="9">
        <f t="shared" si="3"/>
        <v>6</v>
      </c>
      <c r="D19" s="11">
        <f t="shared" si="3"/>
        <v>4</v>
      </c>
      <c r="E19" s="14">
        <f t="shared" si="3"/>
        <v>3</v>
      </c>
      <c r="F19" s="8">
        <f t="shared" si="3"/>
        <v>4</v>
      </c>
      <c r="G19" s="9">
        <f t="shared" si="3"/>
        <v>5</v>
      </c>
      <c r="H19" s="11">
        <f t="shared" si="3"/>
        <v>5</v>
      </c>
      <c r="I19" s="11">
        <f t="shared" si="3"/>
        <v>4</v>
      </c>
      <c r="J19" s="8">
        <f t="shared" si="3"/>
        <v>2</v>
      </c>
      <c r="K19" s="9">
        <f t="shared" si="3"/>
        <v>6</v>
      </c>
      <c r="L19" s="11">
        <f t="shared" si="3"/>
        <v>5</v>
      </c>
      <c r="M19" s="14">
        <f t="shared" si="3"/>
        <v>4</v>
      </c>
      <c r="N19" s="8">
        <f t="shared" si="3"/>
        <v>7</v>
      </c>
      <c r="O19" s="9">
        <f t="shared" si="3"/>
        <v>3</v>
      </c>
      <c r="P19" s="11">
        <f t="shared" si="3"/>
        <v>6</v>
      </c>
      <c r="Q19" s="14">
        <f t="shared" si="3"/>
        <v>0</v>
      </c>
      <c r="R19" s="8">
        <f t="shared" si="3"/>
        <v>5</v>
      </c>
      <c r="S19" s="9">
        <f t="shared" si="3"/>
        <v>4</v>
      </c>
      <c r="T19" s="11">
        <f t="shared" si="3"/>
        <v>4</v>
      </c>
      <c r="U19" s="14">
        <f t="shared" si="3"/>
        <v>2</v>
      </c>
      <c r="V19" s="8">
        <f t="shared" si="3"/>
        <v>6</v>
      </c>
      <c r="W19" s="11">
        <f t="shared" si="3"/>
        <v>5</v>
      </c>
      <c r="X19" s="14">
        <f t="shared" si="3"/>
        <v>3</v>
      </c>
      <c r="Y19" s="8">
        <f t="shared" si="3"/>
        <v>4</v>
      </c>
      <c r="Z19" s="11">
        <f t="shared" si="3"/>
        <v>6</v>
      </c>
      <c r="AA19" s="14">
        <f t="shared" si="3"/>
        <v>5</v>
      </c>
      <c r="AB19" s="8">
        <f t="shared" si="3"/>
        <v>2</v>
      </c>
      <c r="AC19" s="14">
        <f t="shared" si="3"/>
        <v>2</v>
      </c>
      <c r="AD19" s="8">
        <f t="shared" si="3"/>
        <v>3</v>
      </c>
      <c r="AE19" s="24"/>
    </row>
    <row r="20" spans="1:31" x14ac:dyDescent="0.25">
      <c r="A20" s="4" t="s">
        <v>8</v>
      </c>
      <c r="B20" s="8">
        <f t="shared" ref="B20:AD20" si="4">COUNTIF(B3:B15,1)</f>
        <v>3</v>
      </c>
      <c r="C20" s="9">
        <f t="shared" si="4"/>
        <v>1</v>
      </c>
      <c r="D20" s="11">
        <f t="shared" si="4"/>
        <v>1</v>
      </c>
      <c r="E20" s="14">
        <f t="shared" si="4"/>
        <v>7</v>
      </c>
      <c r="F20" s="8">
        <f t="shared" si="4"/>
        <v>2</v>
      </c>
      <c r="G20" s="9">
        <f t="shared" si="4"/>
        <v>1</v>
      </c>
      <c r="H20" s="11">
        <f t="shared" si="4"/>
        <v>2</v>
      </c>
      <c r="I20" s="11">
        <f t="shared" si="4"/>
        <v>2</v>
      </c>
      <c r="J20" s="8">
        <f t="shared" si="4"/>
        <v>1</v>
      </c>
      <c r="K20" s="9">
        <f t="shared" si="4"/>
        <v>1</v>
      </c>
      <c r="L20" s="11">
        <f t="shared" si="4"/>
        <v>2</v>
      </c>
      <c r="M20" s="14">
        <f t="shared" si="4"/>
        <v>1</v>
      </c>
      <c r="N20" s="8">
        <f t="shared" si="4"/>
        <v>2</v>
      </c>
      <c r="O20" s="9">
        <f t="shared" si="4"/>
        <v>2</v>
      </c>
      <c r="P20" s="11">
        <f t="shared" si="4"/>
        <v>1</v>
      </c>
      <c r="Q20" s="14">
        <f t="shared" si="4"/>
        <v>2</v>
      </c>
      <c r="R20" s="8">
        <f t="shared" si="4"/>
        <v>3</v>
      </c>
      <c r="S20" s="9">
        <f t="shared" si="4"/>
        <v>5</v>
      </c>
      <c r="T20" s="11">
        <f t="shared" si="4"/>
        <v>4</v>
      </c>
      <c r="U20" s="14">
        <f t="shared" si="4"/>
        <v>3</v>
      </c>
      <c r="V20" s="8">
        <f t="shared" si="4"/>
        <v>2</v>
      </c>
      <c r="W20" s="11">
        <f t="shared" si="4"/>
        <v>2</v>
      </c>
      <c r="X20" s="14">
        <f t="shared" si="4"/>
        <v>2</v>
      </c>
      <c r="Y20" s="8">
        <f t="shared" si="4"/>
        <v>3</v>
      </c>
      <c r="Z20" s="11">
        <f t="shared" si="4"/>
        <v>1</v>
      </c>
      <c r="AA20" s="14">
        <f t="shared" si="4"/>
        <v>2</v>
      </c>
      <c r="AB20" s="8">
        <f t="shared" si="4"/>
        <v>6</v>
      </c>
      <c r="AC20" s="14">
        <f t="shared" si="4"/>
        <v>1</v>
      </c>
      <c r="AD20" s="8">
        <f t="shared" si="4"/>
        <v>5</v>
      </c>
      <c r="AE20" s="24"/>
    </row>
    <row r="21" spans="1:31" x14ac:dyDescent="0.25">
      <c r="AE21" s="20"/>
    </row>
    <row r="22" spans="1:31" x14ac:dyDescent="0.25">
      <c r="A22" s="3"/>
      <c r="B22" s="3" t="s">
        <v>0</v>
      </c>
      <c r="C22" s="15" t="s">
        <v>17</v>
      </c>
      <c r="AE22" s="20"/>
    </row>
    <row r="23" spans="1:31" x14ac:dyDescent="0.25">
      <c r="A23" s="4" t="s">
        <v>5</v>
      </c>
      <c r="B23" s="3">
        <f>B16+F16+J16+N16+R16+V16+Y16+AB16+AD16</f>
        <v>11</v>
      </c>
      <c r="C23" s="16">
        <f>B23/117</f>
        <v>9.4017094017094016E-2</v>
      </c>
    </row>
    <row r="24" spans="1:31" x14ac:dyDescent="0.25">
      <c r="A24" s="4" t="s">
        <v>6</v>
      </c>
      <c r="B24" s="3">
        <f>B17+F17+J17+N17+R17+V17+Y17+AD17+AB17</f>
        <v>19</v>
      </c>
      <c r="C24" s="16">
        <f t="shared" ref="C24:C28" si="5">B24/117</f>
        <v>0.1623931623931624</v>
      </c>
    </row>
    <row r="25" spans="1:31" x14ac:dyDescent="0.25">
      <c r="A25" s="4" t="s">
        <v>9</v>
      </c>
      <c r="B25" s="3">
        <f>B18+F18+J18+N18+R18+V18+Y18+AB18+AD18</f>
        <v>24</v>
      </c>
      <c r="C25" s="16">
        <f t="shared" si="5"/>
        <v>0.20512820512820512</v>
      </c>
    </row>
    <row r="26" spans="1:31" x14ac:dyDescent="0.25">
      <c r="A26" s="4" t="s">
        <v>7</v>
      </c>
      <c r="B26" s="3">
        <f>B19+F19+J19+N19+R19+V19+Y19+AD19+AB19</f>
        <v>36</v>
      </c>
      <c r="C26" s="16">
        <f t="shared" si="5"/>
        <v>0.30769230769230771</v>
      </c>
    </row>
    <row r="27" spans="1:31" x14ac:dyDescent="0.25">
      <c r="A27" s="4" t="s">
        <v>8</v>
      </c>
      <c r="B27" s="3">
        <f>B20+F20+J20+N20+R20+V20+Y20+AB20+AD20</f>
        <v>27</v>
      </c>
      <c r="C27" s="16">
        <f t="shared" si="5"/>
        <v>0.23076923076923078</v>
      </c>
    </row>
    <row r="28" spans="1:31" x14ac:dyDescent="0.25">
      <c r="A28" s="3" t="s">
        <v>18</v>
      </c>
      <c r="B28" s="3">
        <f>SUM(B23:B27)</f>
        <v>117</v>
      </c>
      <c r="C28" s="16">
        <f t="shared" si="5"/>
        <v>1</v>
      </c>
    </row>
    <row r="29" spans="1:31" x14ac:dyDescent="0.25">
      <c r="A29" s="1"/>
      <c r="B29" s="1"/>
      <c r="C29" s="1"/>
    </row>
    <row r="30" spans="1:31" x14ac:dyDescent="0.25">
      <c r="A30" s="3"/>
      <c r="B30" s="3" t="s">
        <v>1</v>
      </c>
      <c r="C30" s="15" t="s">
        <v>17</v>
      </c>
    </row>
    <row r="31" spans="1:31" x14ac:dyDescent="0.25">
      <c r="A31" s="4" t="s">
        <v>5</v>
      </c>
      <c r="B31" s="3">
        <f>C16+G16+K16+O16+S16</f>
        <v>4</v>
      </c>
      <c r="C31" s="16">
        <f>B31/65</f>
        <v>6.1538461538461542E-2</v>
      </c>
    </row>
    <row r="32" spans="1:31" x14ac:dyDescent="0.25">
      <c r="A32" s="4" t="s">
        <v>6</v>
      </c>
      <c r="B32" s="3">
        <f>C17+G17+K17+O17+S17</f>
        <v>13</v>
      </c>
      <c r="C32" s="16">
        <f t="shared" ref="C32:C36" si="6">B32/65</f>
        <v>0.2</v>
      </c>
    </row>
    <row r="33" spans="1:3" x14ac:dyDescent="0.25">
      <c r="A33" s="4" t="s">
        <v>9</v>
      </c>
      <c r="B33" s="3">
        <f t="shared" ref="B33:B35" si="7">C18+G18+K18+O18+S18</f>
        <v>14</v>
      </c>
      <c r="C33" s="16">
        <f t="shared" si="6"/>
        <v>0.2153846153846154</v>
      </c>
    </row>
    <row r="34" spans="1:3" x14ac:dyDescent="0.25">
      <c r="A34" s="4" t="s">
        <v>7</v>
      </c>
      <c r="B34" s="3">
        <f t="shared" si="7"/>
        <v>24</v>
      </c>
      <c r="C34" s="16">
        <f t="shared" si="6"/>
        <v>0.36923076923076925</v>
      </c>
    </row>
    <row r="35" spans="1:3" x14ac:dyDescent="0.25">
      <c r="A35" s="4" t="s">
        <v>8</v>
      </c>
      <c r="B35" s="3">
        <f t="shared" si="7"/>
        <v>10</v>
      </c>
      <c r="C35" s="16">
        <f t="shared" si="6"/>
        <v>0.15384615384615385</v>
      </c>
    </row>
    <row r="36" spans="1:3" x14ac:dyDescent="0.25">
      <c r="A36" s="3" t="s">
        <v>18</v>
      </c>
      <c r="B36" s="3">
        <f>SUM(B31:B35)</f>
        <v>65</v>
      </c>
      <c r="C36" s="16">
        <f t="shared" si="6"/>
        <v>1</v>
      </c>
    </row>
    <row r="37" spans="1:3" x14ac:dyDescent="0.25">
      <c r="A37" s="1"/>
      <c r="B37" s="1"/>
      <c r="C37" s="1"/>
    </row>
    <row r="38" spans="1:3" x14ac:dyDescent="0.25">
      <c r="A38" s="3"/>
      <c r="B38" s="3" t="s">
        <v>2</v>
      </c>
      <c r="C38" s="15" t="s">
        <v>17</v>
      </c>
    </row>
    <row r="39" spans="1:3" x14ac:dyDescent="0.25">
      <c r="A39" s="4" t="s">
        <v>5</v>
      </c>
      <c r="B39" s="3">
        <f>D16+H16+I16+L16+P16+T16+W16+Z16</f>
        <v>13</v>
      </c>
      <c r="C39" s="16">
        <f>B39/104</f>
        <v>0.125</v>
      </c>
    </row>
    <row r="40" spans="1:3" x14ac:dyDescent="0.25">
      <c r="A40" s="4" t="s">
        <v>6</v>
      </c>
      <c r="B40" s="3">
        <f>D17+H17+I17+L17+P17+T17+W17+Z17</f>
        <v>16</v>
      </c>
      <c r="C40" s="16">
        <f t="shared" ref="C40:C44" si="8">B40/104</f>
        <v>0.15384615384615385</v>
      </c>
    </row>
    <row r="41" spans="1:3" x14ac:dyDescent="0.25">
      <c r="A41" s="4" t="s">
        <v>9</v>
      </c>
      <c r="B41" s="3">
        <f t="shared" ref="B41:B43" si="9">D18+H18+I18+L18+P18+T18+W18+Z18</f>
        <v>21</v>
      </c>
      <c r="C41" s="16">
        <f t="shared" si="8"/>
        <v>0.20192307692307693</v>
      </c>
    </row>
    <row r="42" spans="1:3" x14ac:dyDescent="0.25">
      <c r="A42" s="4" t="s">
        <v>7</v>
      </c>
      <c r="B42" s="3">
        <f t="shared" si="9"/>
        <v>39</v>
      </c>
      <c r="C42" s="16">
        <f t="shared" si="8"/>
        <v>0.375</v>
      </c>
    </row>
    <row r="43" spans="1:3" x14ac:dyDescent="0.25">
      <c r="A43" s="4" t="s">
        <v>8</v>
      </c>
      <c r="B43" s="3">
        <f t="shared" si="9"/>
        <v>15</v>
      </c>
      <c r="C43" s="16">
        <f t="shared" si="8"/>
        <v>0.14423076923076922</v>
      </c>
    </row>
    <row r="44" spans="1:3" x14ac:dyDescent="0.25">
      <c r="A44" s="3" t="s">
        <v>18</v>
      </c>
      <c r="B44" s="3">
        <f>SUM(B39:B43)</f>
        <v>104</v>
      </c>
      <c r="C44" s="16">
        <f t="shared" si="8"/>
        <v>1</v>
      </c>
    </row>
    <row r="45" spans="1:3" x14ac:dyDescent="0.25">
      <c r="A45" s="1"/>
      <c r="B45" s="1"/>
      <c r="C45" s="1"/>
    </row>
    <row r="46" spans="1:3" x14ac:dyDescent="0.25">
      <c r="A46" s="3"/>
      <c r="B46" s="3" t="s">
        <v>3</v>
      </c>
      <c r="C46" s="15" t="s">
        <v>17</v>
      </c>
    </row>
    <row r="47" spans="1:3" x14ac:dyDescent="0.25">
      <c r="A47" s="4" t="s">
        <v>5</v>
      </c>
      <c r="B47" s="3">
        <f>E16+M16+Q16+U16+X16+AA16+AC16</f>
        <v>10</v>
      </c>
      <c r="C47" s="16">
        <f>B47/91</f>
        <v>0.10989010989010989</v>
      </c>
    </row>
    <row r="48" spans="1:3" x14ac:dyDescent="0.25">
      <c r="A48" s="4" t="s">
        <v>6</v>
      </c>
      <c r="B48" s="3">
        <f>E17+M17+Q17+U17+X17+AA17+AC17</f>
        <v>23</v>
      </c>
      <c r="C48" s="16">
        <f t="shared" ref="C48:C52" si="10">B48/91</f>
        <v>0.25274725274725274</v>
      </c>
    </row>
    <row r="49" spans="1:3" x14ac:dyDescent="0.25">
      <c r="A49" s="4" t="s">
        <v>9</v>
      </c>
      <c r="B49" s="3">
        <f t="shared" ref="B49:B51" si="11">E18+M18+Q18+U18+X18+AA18+AC18</f>
        <v>21</v>
      </c>
      <c r="C49" s="16">
        <f t="shared" si="10"/>
        <v>0.23076923076923078</v>
      </c>
    </row>
    <row r="50" spans="1:3" x14ac:dyDescent="0.25">
      <c r="A50" s="4" t="s">
        <v>7</v>
      </c>
      <c r="B50" s="3">
        <f t="shared" si="11"/>
        <v>19</v>
      </c>
      <c r="C50" s="16">
        <f t="shared" si="10"/>
        <v>0.2087912087912088</v>
      </c>
    </row>
    <row r="51" spans="1:3" x14ac:dyDescent="0.25">
      <c r="A51" s="4" t="s">
        <v>8</v>
      </c>
      <c r="B51" s="3">
        <f t="shared" si="11"/>
        <v>18</v>
      </c>
      <c r="C51" s="16">
        <f t="shared" si="10"/>
        <v>0.19780219780219779</v>
      </c>
    </row>
    <row r="52" spans="1:3" x14ac:dyDescent="0.25">
      <c r="A52" s="3" t="s">
        <v>18</v>
      </c>
      <c r="B52" s="3">
        <f>SUM(B47:B51)</f>
        <v>91</v>
      </c>
      <c r="C52" s="16">
        <f t="shared" si="10"/>
        <v>1</v>
      </c>
    </row>
  </sheetData>
  <mergeCells count="1">
    <mergeCell ref="A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DISPERSIÓN</vt:lpstr>
      <vt:lpstr>TOTAL</vt:lpstr>
      <vt:lpstr>TOTAL (2)</vt:lpstr>
      <vt:lpstr>MUJERES</vt:lpstr>
      <vt:lpstr>HOMBRES</vt:lpstr>
      <vt:lpstr>1CCA</vt:lpstr>
      <vt:lpstr>1CCB</vt:lpstr>
      <vt:lpstr>1APA</vt:lpstr>
      <vt:lpstr>2CCA</vt:lpstr>
      <vt:lpstr>2APA</vt:lpstr>
      <vt:lpstr>2APB</vt:lpstr>
      <vt:lpstr>3CV</vt:lpstr>
      <vt:lpstr>3AP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2016-04-02T16:15:26Z</dcterms:created>
  <dcterms:modified xsi:type="dcterms:W3CDTF">2016-11-16T18:33:18Z</dcterms:modified>
</cp:coreProperties>
</file>